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R:\広報室-R1広報課(ネット)\★J-Net班★\200_J-Net21\（仮）2021FYコンテンツ\SDGs\カーボンニュートラル\追加掲載\"/>
    </mc:Choice>
  </mc:AlternateContent>
  <xr:revisionPtr revIDLastSave="0" documentId="14_{4B616A2C-B8B8-4A36-A02F-B4252C7A7687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企業CO2排出量診断" sheetId="4" r:id="rId1"/>
    <sheet name="記入例" sheetId="7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3" i="7" l="1"/>
  <c r="Q33" i="7"/>
  <c r="P33" i="7"/>
  <c r="O33" i="7"/>
  <c r="N33" i="7"/>
  <c r="M33" i="7"/>
  <c r="L33" i="7"/>
  <c r="K33" i="7"/>
  <c r="J33" i="7"/>
  <c r="I33" i="7"/>
  <c r="H33" i="7"/>
  <c r="G33" i="7"/>
  <c r="F33" i="7"/>
  <c r="E33" i="7"/>
  <c r="D33" i="7"/>
  <c r="R31" i="7"/>
  <c r="Q31" i="7"/>
  <c r="P31" i="7"/>
  <c r="AB30" i="7"/>
  <c r="S30" i="7"/>
  <c r="O29" i="7"/>
  <c r="N29" i="7"/>
  <c r="M29" i="7"/>
  <c r="L29" i="7"/>
  <c r="K29" i="7"/>
  <c r="J29" i="7"/>
  <c r="I29" i="7"/>
  <c r="H29" i="7"/>
  <c r="G29" i="7"/>
  <c r="F29" i="7"/>
  <c r="E29" i="7"/>
  <c r="D29" i="7"/>
  <c r="S29" i="7" s="1"/>
  <c r="AA28" i="7"/>
  <c r="Y28" i="7"/>
  <c r="S28" i="7"/>
  <c r="AB27" i="7"/>
  <c r="S27" i="7"/>
  <c r="O26" i="7"/>
  <c r="N26" i="7"/>
  <c r="M26" i="7"/>
  <c r="L26" i="7"/>
  <c r="K26" i="7"/>
  <c r="J26" i="7"/>
  <c r="I26" i="7"/>
  <c r="H26" i="7"/>
  <c r="G26" i="7"/>
  <c r="F26" i="7"/>
  <c r="E26" i="7"/>
  <c r="D26" i="7"/>
  <c r="S26" i="7" s="1"/>
  <c r="S25" i="7"/>
  <c r="AA25" i="7" s="1"/>
  <c r="AB24" i="7"/>
  <c r="S24" i="7"/>
  <c r="O23" i="7"/>
  <c r="N23" i="7"/>
  <c r="M23" i="7"/>
  <c r="L23" i="7"/>
  <c r="K23" i="7"/>
  <c r="J23" i="7"/>
  <c r="I23" i="7"/>
  <c r="H23" i="7"/>
  <c r="G23" i="7"/>
  <c r="F23" i="7"/>
  <c r="E23" i="7"/>
  <c r="D23" i="7"/>
  <c r="S23" i="7" s="1"/>
  <c r="AA22" i="7"/>
  <c r="Y22" i="7"/>
  <c r="S22" i="7"/>
  <c r="AB21" i="7"/>
  <c r="S21" i="7"/>
  <c r="O20" i="7"/>
  <c r="N20" i="7"/>
  <c r="M20" i="7"/>
  <c r="L20" i="7"/>
  <c r="K20" i="7"/>
  <c r="J20" i="7"/>
  <c r="I20" i="7"/>
  <c r="H20" i="7"/>
  <c r="G20" i="7"/>
  <c r="F20" i="7"/>
  <c r="E20" i="7"/>
  <c r="D20" i="7"/>
  <c r="S20" i="7" s="1"/>
  <c r="S19" i="7"/>
  <c r="AA19" i="7" s="1"/>
  <c r="AB18" i="7"/>
  <c r="S18" i="7"/>
  <c r="O17" i="7"/>
  <c r="N17" i="7"/>
  <c r="M17" i="7"/>
  <c r="L17" i="7"/>
  <c r="K17" i="7"/>
  <c r="J17" i="7"/>
  <c r="I17" i="7"/>
  <c r="H17" i="7"/>
  <c r="G17" i="7"/>
  <c r="F17" i="7"/>
  <c r="E17" i="7"/>
  <c r="D17" i="7"/>
  <c r="S16" i="7"/>
  <c r="AA16" i="7" s="1"/>
  <c r="AB15" i="7"/>
  <c r="S15" i="7"/>
  <c r="O14" i="7"/>
  <c r="N14" i="7"/>
  <c r="M14" i="7"/>
  <c r="L14" i="7"/>
  <c r="K14" i="7"/>
  <c r="J14" i="7"/>
  <c r="I14" i="7"/>
  <c r="H14" i="7"/>
  <c r="G14" i="7"/>
  <c r="F14" i="7"/>
  <c r="E14" i="7"/>
  <c r="D14" i="7"/>
  <c r="S13" i="7"/>
  <c r="AA13" i="7" s="1"/>
  <c r="AB12" i="7"/>
  <c r="S12" i="7"/>
  <c r="O11" i="7"/>
  <c r="N11" i="7"/>
  <c r="M11" i="7"/>
  <c r="L11" i="7"/>
  <c r="K11" i="7"/>
  <c r="J11" i="7"/>
  <c r="I11" i="7"/>
  <c r="H11" i="7"/>
  <c r="G11" i="7"/>
  <c r="F11" i="7"/>
  <c r="E11" i="7"/>
  <c r="D11" i="7"/>
  <c r="S11" i="7" s="1"/>
  <c r="AA10" i="7"/>
  <c r="Y10" i="7"/>
  <c r="S10" i="7"/>
  <c r="AB9" i="7"/>
  <c r="AB33" i="7" s="1"/>
  <c r="S9" i="7"/>
  <c r="S33" i="7" s="1"/>
  <c r="L8" i="7"/>
  <c r="L31" i="7" s="1"/>
  <c r="H8" i="7"/>
  <c r="H31" i="7" s="1"/>
  <c r="D8" i="7"/>
  <c r="V7" i="7"/>
  <c r="O8" i="7" s="1"/>
  <c r="S7" i="7"/>
  <c r="AA7" i="7" s="1"/>
  <c r="V7" i="4"/>
  <c r="S14" i="7" l="1"/>
  <c r="D31" i="7"/>
  <c r="O31" i="7"/>
  <c r="S17" i="7"/>
  <c r="AA32" i="7"/>
  <c r="Y16" i="7"/>
  <c r="E8" i="7"/>
  <c r="E31" i="7" s="1"/>
  <c r="I8" i="7"/>
  <c r="I31" i="7" s="1"/>
  <c r="M8" i="7"/>
  <c r="M31" i="7" s="1"/>
  <c r="Y7" i="7"/>
  <c r="F8" i="7"/>
  <c r="F31" i="7" s="1"/>
  <c r="J8" i="7"/>
  <c r="J31" i="7" s="1"/>
  <c r="N8" i="7"/>
  <c r="N31" i="7" s="1"/>
  <c r="Y13" i="7"/>
  <c r="Y19" i="7"/>
  <c r="Y25" i="7"/>
  <c r="G8" i="7"/>
  <c r="G31" i="7" s="1"/>
  <c r="K8" i="7"/>
  <c r="K31" i="7" s="1"/>
  <c r="H33" i="4"/>
  <c r="I33" i="4"/>
  <c r="J33" i="4"/>
  <c r="O33" i="4"/>
  <c r="E33" i="4"/>
  <c r="D33" i="4"/>
  <c r="S28" i="4"/>
  <c r="AA28" i="4" s="1"/>
  <c r="S25" i="4"/>
  <c r="AA25" i="4" s="1"/>
  <c r="S22" i="4"/>
  <c r="S19" i="4"/>
  <c r="AA19" i="4" s="1"/>
  <c r="S16" i="4"/>
  <c r="Y16" i="4" s="1"/>
  <c r="S13" i="4"/>
  <c r="Y13" i="4" s="1"/>
  <c r="S10" i="4"/>
  <c r="Y10" i="4" s="1"/>
  <c r="P33" i="4"/>
  <c r="Q33" i="4"/>
  <c r="R33" i="4"/>
  <c r="F33" i="4"/>
  <c r="G33" i="4"/>
  <c r="K33" i="4"/>
  <c r="L33" i="4"/>
  <c r="M33" i="4"/>
  <c r="N33" i="4"/>
  <c r="P31" i="4"/>
  <c r="Q31" i="4"/>
  <c r="R31" i="4"/>
  <c r="E17" i="4"/>
  <c r="F17" i="4"/>
  <c r="G17" i="4"/>
  <c r="H17" i="4"/>
  <c r="I17" i="4"/>
  <c r="J17" i="4"/>
  <c r="K17" i="4"/>
  <c r="L17" i="4"/>
  <c r="M17" i="4"/>
  <c r="N17" i="4"/>
  <c r="O17" i="4"/>
  <c r="D17" i="4"/>
  <c r="E29" i="4"/>
  <c r="F29" i="4"/>
  <c r="G29" i="4"/>
  <c r="H29" i="4"/>
  <c r="I29" i="4"/>
  <c r="J29" i="4"/>
  <c r="K29" i="4"/>
  <c r="L29" i="4"/>
  <c r="M29" i="4"/>
  <c r="N29" i="4"/>
  <c r="O29" i="4"/>
  <c r="D29" i="4"/>
  <c r="E26" i="4"/>
  <c r="F26" i="4"/>
  <c r="G26" i="4"/>
  <c r="H26" i="4"/>
  <c r="I26" i="4"/>
  <c r="J26" i="4"/>
  <c r="K26" i="4"/>
  <c r="L26" i="4"/>
  <c r="M26" i="4"/>
  <c r="N26" i="4"/>
  <c r="O26" i="4"/>
  <c r="D26" i="4"/>
  <c r="D20" i="4"/>
  <c r="E23" i="4"/>
  <c r="F23" i="4"/>
  <c r="G23" i="4"/>
  <c r="H23" i="4"/>
  <c r="I23" i="4"/>
  <c r="J23" i="4"/>
  <c r="K23" i="4"/>
  <c r="L23" i="4"/>
  <c r="M23" i="4"/>
  <c r="N23" i="4"/>
  <c r="O23" i="4"/>
  <c r="D23" i="4"/>
  <c r="E20" i="4"/>
  <c r="F20" i="4"/>
  <c r="G20" i="4"/>
  <c r="H20" i="4"/>
  <c r="I20" i="4"/>
  <c r="J20" i="4"/>
  <c r="K20" i="4"/>
  <c r="L20" i="4"/>
  <c r="M20" i="4"/>
  <c r="N20" i="4"/>
  <c r="O20" i="4"/>
  <c r="E14" i="4"/>
  <c r="F14" i="4"/>
  <c r="G14" i="4"/>
  <c r="H14" i="4"/>
  <c r="I14" i="4"/>
  <c r="J14" i="4"/>
  <c r="K14" i="4"/>
  <c r="L14" i="4"/>
  <c r="M14" i="4"/>
  <c r="N14" i="4"/>
  <c r="O14" i="4"/>
  <c r="D14" i="4"/>
  <c r="E11" i="4"/>
  <c r="F11" i="4"/>
  <c r="G11" i="4"/>
  <c r="H11" i="4"/>
  <c r="I11" i="4"/>
  <c r="J11" i="4"/>
  <c r="K11" i="4"/>
  <c r="L11" i="4"/>
  <c r="M11" i="4"/>
  <c r="N11" i="4"/>
  <c r="O11" i="4"/>
  <c r="D11" i="4"/>
  <c r="S7" i="4"/>
  <c r="S9" i="4"/>
  <c r="AB9" i="4"/>
  <c r="S12" i="4"/>
  <c r="AB12" i="4"/>
  <c r="AB33" i="4" s="1"/>
  <c r="S15" i="4"/>
  <c r="AB15" i="4"/>
  <c r="S18" i="4"/>
  <c r="AB18" i="4"/>
  <c r="S21" i="4"/>
  <c r="AB21" i="4"/>
  <c r="Y22" i="4"/>
  <c r="S24" i="4"/>
  <c r="AB24" i="4"/>
  <c r="S27" i="4"/>
  <c r="AB27" i="4"/>
  <c r="S30" i="4"/>
  <c r="AB30" i="4"/>
  <c r="Y28" i="4"/>
  <c r="AA22" i="4"/>
  <c r="AA16" i="4"/>
  <c r="Y25" i="4"/>
  <c r="Y31" i="7" l="1"/>
  <c r="S8" i="7"/>
  <c r="S31" i="7" s="1"/>
  <c r="S29" i="4"/>
  <c r="S11" i="4"/>
  <c r="S14" i="4"/>
  <c r="S26" i="4"/>
  <c r="S17" i="4"/>
  <c r="AA13" i="4"/>
  <c r="S23" i="4"/>
  <c r="AA10" i="4"/>
  <c r="S33" i="4"/>
  <c r="G8" i="4"/>
  <c r="G31" i="4" s="1"/>
  <c r="D8" i="4"/>
  <c r="D31" i="4" s="1"/>
  <c r="L8" i="4"/>
  <c r="L31" i="4" s="1"/>
  <c r="H8" i="4"/>
  <c r="H31" i="4" s="1"/>
  <c r="N8" i="4"/>
  <c r="N31" i="4" s="1"/>
  <c r="J8" i="4"/>
  <c r="J31" i="4" s="1"/>
  <c r="F8" i="4"/>
  <c r="F31" i="4" s="1"/>
  <c r="Y7" i="4"/>
  <c r="M8" i="4"/>
  <c r="M31" i="4" s="1"/>
  <c r="I8" i="4"/>
  <c r="I31" i="4" s="1"/>
  <c r="E8" i="4"/>
  <c r="E31" i="4" s="1"/>
  <c r="O8" i="4"/>
  <c r="O31" i="4" s="1"/>
  <c r="K8" i="4"/>
  <c r="K31" i="4" s="1"/>
  <c r="S20" i="4"/>
  <c r="Y19" i="4"/>
  <c r="AA7" i="4"/>
  <c r="AA32" i="4" s="1"/>
  <c r="Y31" i="4" l="1"/>
  <c r="S8" i="4"/>
  <c r="S31" i="4" s="1"/>
</calcChain>
</file>

<file path=xl/sharedStrings.xml><?xml version="1.0" encoding="utf-8"?>
<sst xmlns="http://schemas.openxmlformats.org/spreadsheetml/2006/main" count="464" uniqueCount="87">
  <si>
    <t>企業排出ＣＯ２量診断／CO2排出量・一次エネルギー換算エネルギー使用量チェックシート（毎月入力用）</t>
    <rPh sb="0" eb="2">
      <t>キギョウ</t>
    </rPh>
    <rPh sb="2" eb="4">
      <t>ハイシュツ</t>
    </rPh>
    <rPh sb="7" eb="8">
      <t>リョウ</t>
    </rPh>
    <rPh sb="8" eb="10">
      <t>シンダン</t>
    </rPh>
    <rPh sb="18" eb="20">
      <t>イチジ</t>
    </rPh>
    <rPh sb="25" eb="27">
      <t>カンサン</t>
    </rPh>
    <rPh sb="32" eb="35">
      <t>シヨウリョウ</t>
    </rPh>
    <rPh sb="43" eb="45">
      <t>マイツキ</t>
    </rPh>
    <rPh sb="45" eb="48">
      <t>ニュウリョクヨウ</t>
    </rPh>
    <phoneticPr fontId="2"/>
  </si>
  <si>
    <t>(注)　電気の購入先事業者のコードを、右表にしたがってプルダウンから選択してください。</t>
    <rPh sb="1" eb="2">
      <t>チュウ</t>
    </rPh>
    <rPh sb="4" eb="6">
      <t>デンキ</t>
    </rPh>
    <rPh sb="7" eb="9">
      <t>コウニュウ</t>
    </rPh>
    <rPh sb="9" eb="10">
      <t>サキ</t>
    </rPh>
    <rPh sb="10" eb="13">
      <t>ジギョウシャ</t>
    </rPh>
    <rPh sb="19" eb="20">
      <t>ミギ</t>
    </rPh>
    <rPh sb="20" eb="21">
      <t>ヒョウ</t>
    </rPh>
    <rPh sb="34" eb="36">
      <t>センタク</t>
    </rPh>
    <phoneticPr fontId="2"/>
  </si>
  <si>
    <t>(　　　　　　　　　　　　　　）年度</t>
    <rPh sb="16" eb="18">
      <t>ネンド</t>
    </rPh>
    <phoneticPr fontId="2"/>
  </si>
  <si>
    <t>単位</t>
  </si>
  <si>
    <t>電力事業者
コード(半角)</t>
    <rPh sb="0" eb="2">
      <t>デンリョク</t>
    </rPh>
    <rPh sb="2" eb="5">
      <t>ジギョウシャ</t>
    </rPh>
    <rPh sb="10" eb="12">
      <t>ハンカク</t>
    </rPh>
    <phoneticPr fontId="2"/>
  </si>
  <si>
    <r>
      <t xml:space="preserve">排出係数
</t>
    </r>
    <r>
      <rPr>
        <sz val="6"/>
        <rFont val="BIZ UDPゴシック"/>
        <family val="3"/>
        <charset val="128"/>
      </rPr>
      <t>(B)</t>
    </r>
    <phoneticPr fontId="2"/>
  </si>
  <si>
    <r>
      <t xml:space="preserve">単位
発熱量
</t>
    </r>
    <r>
      <rPr>
        <sz val="6"/>
        <rFont val="BIZ UDPゴシック"/>
        <family val="3"/>
        <charset val="128"/>
      </rPr>
      <t>(C)</t>
    </r>
    <phoneticPr fontId="2"/>
  </si>
  <si>
    <r>
      <t>累計
CO2排出量(kg-CO</t>
    </r>
    <r>
      <rPr>
        <vertAlign val="subscript"/>
        <sz val="9"/>
        <rFont val="BIZ UDPゴシック"/>
        <family val="3"/>
        <charset val="128"/>
      </rPr>
      <t>2</t>
    </r>
    <r>
      <rPr>
        <sz val="9"/>
        <rFont val="BIZ UDPゴシック"/>
        <family val="3"/>
        <charset val="128"/>
      </rPr>
      <t>)
〔（A)×(B)〕or〔（A)×(B)×（C)〕</t>
    </r>
    <rPh sb="0" eb="2">
      <t>ルイケイ</t>
    </rPh>
    <rPh sb="6" eb="8">
      <t>ハイシュツ</t>
    </rPh>
    <rPh sb="8" eb="9">
      <t>リョウ</t>
    </rPh>
    <phoneticPr fontId="2"/>
  </si>
  <si>
    <t>累計
一次エネルギー換算
エネルギー使用量(MJ）
（A)×（C)</t>
    <rPh sb="0" eb="2">
      <t>ルイケイ</t>
    </rPh>
    <rPh sb="3" eb="5">
      <t>イチジ</t>
    </rPh>
    <rPh sb="10" eb="12">
      <t>カンサン</t>
    </rPh>
    <rPh sb="18" eb="21">
      <t>シヨウリョウ</t>
    </rPh>
    <rPh sb="20" eb="21">
      <t>リョウ</t>
    </rPh>
    <phoneticPr fontId="2"/>
  </si>
  <si>
    <t>累計
使用料金
（円）</t>
    <rPh sb="0" eb="2">
      <t>ルイケイ</t>
    </rPh>
    <rPh sb="3" eb="5">
      <t>シヨウ</t>
    </rPh>
    <rPh sb="5" eb="7">
      <t>リョウキン</t>
    </rPh>
    <rPh sb="9" eb="10">
      <t>エン</t>
    </rPh>
    <phoneticPr fontId="2"/>
  </si>
  <si>
    <t>４月</t>
    <rPh sb="0" eb="2">
      <t>４ガツ</t>
    </rPh>
    <phoneticPr fontId="2"/>
  </si>
  <si>
    <t>５月</t>
    <rPh sb="0" eb="2">
      <t>５ガツ</t>
    </rPh>
    <phoneticPr fontId="2"/>
  </si>
  <si>
    <t>６月</t>
    <rPh sb="0" eb="2">
      <t>６ガツ</t>
    </rPh>
    <phoneticPr fontId="2"/>
  </si>
  <si>
    <t>７月</t>
    <rPh sb="0" eb="2">
      <t>７ガツ</t>
    </rPh>
    <phoneticPr fontId="2"/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</si>
  <si>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</si>
  <si>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</si>
  <si>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</si>
  <si>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</si>
  <si>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</si>
  <si>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</si>
  <si>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</si>
  <si>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</si>
  <si>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１月</t>
    <rPh sb="0" eb="2">
      <t>１ガツ</t>
    </rPh>
    <phoneticPr fontId="2"/>
  </si>
  <si>
    <t>２月</t>
    <rPh sb="0" eb="2">
      <t>２ガツ</t>
    </rPh>
    <phoneticPr fontId="2"/>
  </si>
  <si>
    <t>３月</t>
    <rPh sb="0" eb="2">
      <t>３ガツ</t>
    </rPh>
    <phoneticPr fontId="2"/>
  </si>
  <si>
    <r>
      <t xml:space="preserve">累計
</t>
    </r>
    <r>
      <rPr>
        <sz val="6"/>
        <rFont val="BIZ UDPゴシック"/>
        <family val="3"/>
        <charset val="128"/>
      </rPr>
      <t>(A)</t>
    </r>
    <phoneticPr fontId="2"/>
  </si>
  <si>
    <t>コード</t>
    <phoneticPr fontId="2"/>
  </si>
  <si>
    <t>電気事業者</t>
    <rPh sb="0" eb="2">
      <t>デンキ</t>
    </rPh>
    <rPh sb="2" eb="5">
      <t>ジギョウシャ</t>
    </rPh>
    <phoneticPr fontId="2"/>
  </si>
  <si>
    <t>排出係数</t>
    <rPh sb="0" eb="2">
      <t>ハイシュツ</t>
    </rPh>
    <rPh sb="2" eb="4">
      <t>ケイスウ</t>
    </rPh>
    <phoneticPr fontId="2"/>
  </si>
  <si>
    <t xml:space="preserve"> 電力</t>
  </si>
  <si>
    <t>使用量</t>
    <rPh sb="0" eb="3">
      <t>シヨウリョウ</t>
    </rPh>
    <phoneticPr fontId="2"/>
  </si>
  <si>
    <t>実数</t>
    <rPh sb="0" eb="2">
      <t>ジッスウ</t>
    </rPh>
    <phoneticPr fontId="2"/>
  </si>
  <si>
    <t>ｋＷｈ</t>
  </si>
  <si>
    <t>CO2排出量</t>
    <rPh sb="3" eb="5">
      <t>ハイシュツ</t>
    </rPh>
    <rPh sb="5" eb="6">
      <t>リョウ</t>
    </rPh>
    <phoneticPr fontId="2"/>
  </si>
  <si>
    <t>一次エネルギー使用量</t>
    <rPh sb="0" eb="2">
      <t>イチジ</t>
    </rPh>
    <rPh sb="7" eb="10">
      <t>シヨウリョウ</t>
    </rPh>
    <rPh sb="9" eb="10">
      <t>リョウ</t>
    </rPh>
    <phoneticPr fontId="2"/>
  </si>
  <si>
    <t>－</t>
    <phoneticPr fontId="2"/>
  </si>
  <si>
    <t>北海道電力(株)</t>
    <rPh sb="0" eb="3">
      <t>ホッカイドウ</t>
    </rPh>
    <rPh sb="3" eb="5">
      <t>デンリョク</t>
    </rPh>
    <rPh sb="5" eb="8">
      <t>カブ</t>
    </rPh>
    <phoneticPr fontId="2"/>
  </si>
  <si>
    <t>CO2
排出量</t>
    <rPh sb="4" eb="7">
      <t>ハイシュツリョウ</t>
    </rPh>
    <phoneticPr fontId="2"/>
  </si>
  <si>
    <t>kg-CO2</t>
    <phoneticPr fontId="2"/>
  </si>
  <si>
    <r>
      <t>(kg-CO</t>
    </r>
    <r>
      <rPr>
        <vertAlign val="subscript"/>
        <sz val="8"/>
        <rFont val="BIZ UDPゴシック"/>
        <family val="3"/>
        <charset val="128"/>
      </rPr>
      <t>2</t>
    </r>
    <r>
      <rPr>
        <sz val="8"/>
        <rFont val="BIZ UDPゴシック"/>
        <family val="3"/>
        <charset val="128"/>
      </rPr>
      <t>/kWh)</t>
    </r>
    <phoneticPr fontId="2"/>
  </si>
  <si>
    <t>(MJ/kWh)</t>
    <phoneticPr fontId="2"/>
  </si>
  <si>
    <t>東北電力(株)</t>
    <rPh sb="0" eb="2">
      <t>トウホク</t>
    </rPh>
    <rPh sb="2" eb="4">
      <t>デンリョク</t>
    </rPh>
    <rPh sb="4" eb="7">
      <t>カブ</t>
    </rPh>
    <phoneticPr fontId="2"/>
  </si>
  <si>
    <t>使用料金</t>
    <rPh sb="0" eb="2">
      <t>シヨウ</t>
    </rPh>
    <rPh sb="2" eb="4">
      <t>リョウキン</t>
    </rPh>
    <phoneticPr fontId="2"/>
  </si>
  <si>
    <t>金額</t>
    <rPh sb="0" eb="2">
      <t>キンガク</t>
    </rPh>
    <phoneticPr fontId="2"/>
  </si>
  <si>
    <t>円</t>
    <rPh sb="0" eb="1">
      <t>エン</t>
    </rPh>
    <phoneticPr fontId="2"/>
  </si>
  <si>
    <t>ー</t>
    <phoneticPr fontId="2"/>
  </si>
  <si>
    <t>東京電力エナジーパートナー(株)</t>
    <rPh sb="0" eb="2">
      <t>トウキョウ</t>
    </rPh>
    <rPh sb="2" eb="4">
      <t>デンリョク</t>
    </rPh>
    <rPh sb="13" eb="16">
      <t>カブ</t>
    </rPh>
    <phoneticPr fontId="2"/>
  </si>
  <si>
    <t xml:space="preserve"> 灯油</t>
  </si>
  <si>
    <t>Ｌ</t>
  </si>
  <si>
    <t>中部電力ミライズ(株)</t>
    <rPh sb="0" eb="2">
      <t>チュウブ</t>
    </rPh>
    <rPh sb="2" eb="4">
      <t>デンリョク</t>
    </rPh>
    <rPh sb="8" eb="11">
      <t>カブ</t>
    </rPh>
    <phoneticPr fontId="2"/>
  </si>
  <si>
    <r>
      <t>(kg-CO</t>
    </r>
    <r>
      <rPr>
        <vertAlign val="subscript"/>
        <sz val="8"/>
        <rFont val="BIZ UDPゴシック"/>
        <family val="3"/>
        <charset val="128"/>
      </rPr>
      <t>2</t>
    </r>
    <r>
      <rPr>
        <sz val="8"/>
        <rFont val="BIZ UDPゴシック"/>
        <family val="3"/>
        <charset val="128"/>
      </rPr>
      <t>/MJ)</t>
    </r>
    <phoneticPr fontId="2"/>
  </si>
  <si>
    <t>(MJ/L)</t>
    <phoneticPr fontId="2"/>
  </si>
  <si>
    <t>北陸電力(株)</t>
    <rPh sb="0" eb="2">
      <t>ホクリク</t>
    </rPh>
    <rPh sb="2" eb="4">
      <t>デンリョク</t>
    </rPh>
    <rPh sb="4" eb="7">
      <t>カブ</t>
    </rPh>
    <phoneticPr fontId="2"/>
  </si>
  <si>
    <t>関西電力(株)</t>
    <rPh sb="0" eb="2">
      <t>カンサイ</t>
    </rPh>
    <rPh sb="2" eb="4">
      <t>デンリョク</t>
    </rPh>
    <rPh sb="4" eb="7">
      <t>カブ</t>
    </rPh>
    <phoneticPr fontId="2"/>
  </si>
  <si>
    <t>A重油</t>
  </si>
  <si>
    <t>ー</t>
  </si>
  <si>
    <t>中国電力(株)</t>
    <rPh sb="0" eb="2">
      <t>チュウゴク</t>
    </rPh>
    <rPh sb="2" eb="4">
      <t>デンリョク</t>
    </rPh>
    <rPh sb="4" eb="7">
      <t>カブ</t>
    </rPh>
    <phoneticPr fontId="2"/>
  </si>
  <si>
    <t>四国電力(株)</t>
    <rPh sb="0" eb="2">
      <t>シコク</t>
    </rPh>
    <rPh sb="2" eb="4">
      <t>デンリョク</t>
    </rPh>
    <rPh sb="4" eb="7">
      <t>カブ</t>
    </rPh>
    <phoneticPr fontId="2"/>
  </si>
  <si>
    <t>九州電力(株)</t>
    <rPh sb="0" eb="2">
      <t>キュウシュウ</t>
    </rPh>
    <rPh sb="2" eb="4">
      <t>デンリョク</t>
    </rPh>
    <rPh sb="4" eb="7">
      <t>カブ</t>
    </rPh>
    <phoneticPr fontId="2"/>
  </si>
  <si>
    <t>都市ガス</t>
  </si>
  <si>
    <t>Ｎ㎥</t>
    <phoneticPr fontId="2"/>
  </si>
  <si>
    <t>沖縄電力(株)</t>
    <rPh sb="0" eb="2">
      <t>オキナワ</t>
    </rPh>
    <rPh sb="2" eb="4">
      <t>デンリョク</t>
    </rPh>
    <rPh sb="4" eb="7">
      <t>カブ</t>
    </rPh>
    <phoneticPr fontId="2"/>
  </si>
  <si>
    <t>(MJ/Ｎ㎥)</t>
    <phoneticPr fontId="2"/>
  </si>
  <si>
    <t>液化天然ガス
(LNG)</t>
    <phoneticPr fontId="2"/>
  </si>
  <si>
    <t>kg</t>
  </si>
  <si>
    <t>(MJ/kg)</t>
    <phoneticPr fontId="2"/>
  </si>
  <si>
    <t>液化石油ガス
(LPG)</t>
    <phoneticPr fontId="2"/>
  </si>
  <si>
    <t>ガソリン</t>
  </si>
  <si>
    <t>軽油</t>
  </si>
  <si>
    <t>二酸化炭素（CO2）排出量合計</t>
    <rPh sb="0" eb="3">
      <t>ニサンカ</t>
    </rPh>
    <rPh sb="3" eb="5">
      <t>タンソ</t>
    </rPh>
    <rPh sb="10" eb="12">
      <t>ハイシュツ</t>
    </rPh>
    <rPh sb="12" eb="13">
      <t>リョウ</t>
    </rPh>
    <rPh sb="13" eb="15">
      <t>ゴウケイ</t>
    </rPh>
    <phoneticPr fontId="2"/>
  </si>
  <si>
    <t>-</t>
    <phoneticPr fontId="2"/>
  </si>
  <si>
    <t>CO2排出量
合計</t>
    <rPh sb="3" eb="5">
      <t>ハイシュツ</t>
    </rPh>
    <rPh sb="5" eb="6">
      <t>リョウ</t>
    </rPh>
    <rPh sb="7" eb="9">
      <t>ゴウケイ</t>
    </rPh>
    <phoneticPr fontId="2"/>
  </si>
  <si>
    <t>一次エネルギー使用量合計</t>
    <rPh sb="0" eb="2">
      <t>イチジ</t>
    </rPh>
    <rPh sb="7" eb="10">
      <t>シヨウリョウ</t>
    </rPh>
    <rPh sb="9" eb="10">
      <t>リョウ</t>
    </rPh>
    <rPh sb="10" eb="12">
      <t>ゴウケイ</t>
    </rPh>
    <phoneticPr fontId="2"/>
  </si>
  <si>
    <t>1次ｴﾈﾙｷﾞｰ</t>
    <rPh sb="1" eb="2">
      <t>ジ</t>
    </rPh>
    <phoneticPr fontId="2"/>
  </si>
  <si>
    <t>一次エネルギー
使用量合計</t>
    <rPh sb="0" eb="2">
      <t>イチジ</t>
    </rPh>
    <rPh sb="8" eb="11">
      <t>シヨウリョウ</t>
    </rPh>
    <rPh sb="10" eb="11">
      <t>リョウ</t>
    </rPh>
    <rPh sb="11" eb="13">
      <t>ゴウケイ</t>
    </rPh>
    <phoneticPr fontId="2"/>
  </si>
  <si>
    <t>使用料金合計</t>
    <rPh sb="0" eb="2">
      <t>シヨウ</t>
    </rPh>
    <rPh sb="2" eb="4">
      <t>リョウキン</t>
    </rPh>
    <rPh sb="4" eb="6">
      <t>ゴウケイ</t>
    </rPh>
    <phoneticPr fontId="2"/>
  </si>
  <si>
    <t>※ LPGの消費量を気体(㎥)で把握している場合については、1㎥＝2.07kgで計算してください。</t>
    <rPh sb="6" eb="9">
      <t>ショウヒリョウ</t>
    </rPh>
    <rPh sb="10" eb="12">
      <t>キタイ</t>
    </rPh>
    <rPh sb="16" eb="18">
      <t>ハアク</t>
    </rPh>
    <rPh sb="22" eb="24">
      <t>バアイ</t>
    </rPh>
    <rPh sb="40" eb="42">
      <t>ケイサン</t>
    </rPh>
    <phoneticPr fontId="2"/>
  </si>
  <si>
    <t>（松江商工会議所より提供、当会にて加工）</t>
    <rPh sb="1" eb="3">
      <t>マツエ</t>
    </rPh>
    <rPh sb="3" eb="8">
      <t>ショウコウカイギショ</t>
    </rPh>
    <rPh sb="10" eb="12">
      <t>テイキョウ</t>
    </rPh>
    <rPh sb="13" eb="15">
      <t>トウカイ</t>
    </rPh>
    <rPh sb="17" eb="19">
      <t>カコウ</t>
    </rPh>
    <phoneticPr fontId="2"/>
  </si>
  <si>
    <t>(注)　電気の購入先事業者のコードを、右表にしたがってプルダウンで選択してください。</t>
    <rPh sb="1" eb="2">
      <t>チュウ</t>
    </rPh>
    <rPh sb="4" eb="6">
      <t>デンキ</t>
    </rPh>
    <rPh sb="7" eb="9">
      <t>コウニュウ</t>
    </rPh>
    <rPh sb="9" eb="10">
      <t>サキ</t>
    </rPh>
    <rPh sb="10" eb="13">
      <t>ジギョウシャ</t>
    </rPh>
    <rPh sb="19" eb="20">
      <t>ミギ</t>
    </rPh>
    <rPh sb="20" eb="21">
      <t>ヒョウ</t>
    </rPh>
    <rPh sb="33" eb="35">
      <t>センタク</t>
    </rPh>
    <phoneticPr fontId="2"/>
  </si>
  <si>
    <t>電力事業者
コード(半角)
(注)</t>
    <rPh sb="0" eb="2">
      <t>デンリョク</t>
    </rPh>
    <rPh sb="2" eb="5">
      <t>ジギョウシャ</t>
    </rPh>
    <rPh sb="10" eb="12">
      <t>ハンカク</t>
    </rPh>
    <rPh sb="15" eb="16">
      <t>チュウ</t>
    </rPh>
    <phoneticPr fontId="2"/>
  </si>
  <si>
    <t>累計
CO2排出量
〔（A)×(B)〕or〔（A)×(B)×（C)〕</t>
    <rPh sb="0" eb="2">
      <t>ルイケイ</t>
    </rPh>
    <rPh sb="6" eb="8">
      <t>ハイシュツ</t>
    </rPh>
    <rPh sb="8" eb="9">
      <t>リョウ</t>
    </rPh>
    <phoneticPr fontId="2"/>
  </si>
  <si>
    <t>累計
一次エネルギー換算
エネルギー使用量
（A)×（C)</t>
    <rPh sb="0" eb="2">
      <t>ルイケイ</t>
    </rPh>
    <rPh sb="3" eb="5">
      <t>イチジ</t>
    </rPh>
    <rPh sb="10" eb="12">
      <t>カンサン</t>
    </rPh>
    <rPh sb="18" eb="21">
      <t>シヨウリョウ</t>
    </rPh>
    <rPh sb="20" eb="21">
      <t>リョウ</t>
    </rPh>
    <phoneticPr fontId="2"/>
  </si>
  <si>
    <t>小売電気事業者</t>
    <rPh sb="0" eb="2">
      <t>コウリ</t>
    </rPh>
    <rPh sb="2" eb="4">
      <t>デンキ</t>
    </rPh>
    <rPh sb="4" eb="7">
      <t>ジギョウシャ</t>
    </rPh>
    <phoneticPr fontId="2"/>
  </si>
  <si>
    <t>CO2排出量
(kg-CO2)</t>
    <rPh sb="3" eb="5">
      <t>ハイシュツ</t>
    </rPh>
    <rPh sb="5" eb="6">
      <t>リョウ</t>
    </rPh>
    <phoneticPr fontId="2"/>
  </si>
  <si>
    <t>一次エネルギー使用量
(MJ)</t>
    <rPh sb="0" eb="2">
      <t>イチジ</t>
    </rPh>
    <rPh sb="7" eb="10">
      <t>シヨウリョウ</t>
    </rPh>
    <rPh sb="9" eb="10">
      <t>リョウ</t>
    </rPh>
    <phoneticPr fontId="2"/>
  </si>
  <si>
    <t>CO2排出量
合計
((kg-CO2)</t>
    <rPh sb="3" eb="5">
      <t>ハイシュツ</t>
    </rPh>
    <rPh sb="5" eb="6">
      <t>リョウ</t>
    </rPh>
    <rPh sb="7" eb="9">
      <t>ゴウケイ</t>
    </rPh>
    <phoneticPr fontId="2"/>
  </si>
  <si>
    <t>一次エネルギー
使用量合計
(MJ)</t>
    <rPh sb="0" eb="2">
      <t>イチジ</t>
    </rPh>
    <rPh sb="8" eb="11">
      <t>シヨウリョウ</t>
    </rPh>
    <rPh sb="10" eb="11">
      <t>リョウ</t>
    </rPh>
    <rPh sb="11" eb="13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</si>
</sst>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0.000"/>
    <numFmt numFmtId="178" formatCode="0_ "/>
    <numFmt numFmtId="179" formatCode="0_ ;[Red]\-0\ 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u/>
      <sz val="16"/>
      <name val="BIZ UDPゴシック"/>
      <family val="3"/>
      <charset val="128"/>
    </font>
    <font>
      <sz val="16"/>
      <name val="BIZ UDPゴシック"/>
      <family val="3"/>
      <charset val="128"/>
    </font>
    <font>
      <sz val="10"/>
      <name val="BIZ UDPゴシック"/>
      <family val="3"/>
      <charset val="128"/>
    </font>
    <font>
      <sz val="6"/>
      <name val="BIZ UDPゴシック"/>
      <family val="3"/>
      <charset val="128"/>
    </font>
    <font>
      <sz val="9"/>
      <name val="BIZ UDPゴシック"/>
      <family val="3"/>
      <charset val="128"/>
    </font>
    <font>
      <vertAlign val="subscript"/>
      <sz val="9"/>
      <name val="BIZ UDPゴシック"/>
      <family val="3"/>
      <charset val="128"/>
    </font>
    <font>
      <sz val="8"/>
      <name val="BIZ UDPゴシック"/>
      <family val="3"/>
      <charset val="128"/>
    </font>
    <font>
      <vertAlign val="subscript"/>
      <sz val="8"/>
      <name val="BIZ UDPゴシック"/>
      <family val="3"/>
      <charset val="128"/>
    </font>
    <font>
      <sz val="12"/>
      <name val="BIZ UDP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 style="dashed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hair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0">
    <xf numFmtId="0" fontId="0" fillId="0" borderId="0" xfId="0">
      <alignment vertical="center"/>
    </xf>
    <xf numFmtId="0" fontId="3" fillId="2" borderId="0" xfId="0" applyFont="1" applyFill="1" applyProtection="1">
      <alignment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>
      <alignment vertical="center"/>
    </xf>
    <xf numFmtId="0" fontId="5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 vertical="center"/>
    </xf>
    <xf numFmtId="0" fontId="3" fillId="4" borderId="6" xfId="0" applyFont="1" applyFill="1" applyBorder="1" applyAlignment="1" applyProtection="1">
      <alignment horizontal="center" vertical="center"/>
    </xf>
    <xf numFmtId="0" fontId="3" fillId="4" borderId="10" xfId="0" applyFont="1" applyFill="1" applyBorder="1" applyAlignment="1" applyProtection="1">
      <alignment horizontal="center" vertical="center"/>
    </xf>
    <xf numFmtId="0" fontId="3" fillId="4" borderId="11" xfId="0" applyFont="1" applyFill="1" applyBorder="1" applyAlignment="1" applyProtection="1">
      <alignment horizontal="center" vertical="center" wrapText="1"/>
    </xf>
    <xf numFmtId="0" fontId="3" fillId="4" borderId="7" xfId="0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2" xfId="0" applyNumberFormat="1" applyFont="1" applyFill="1" applyBorder="1" applyAlignment="1" applyProtection="1">
      <alignment horizontal="right" vertical="center"/>
      <protection locked="0"/>
    </xf>
    <xf numFmtId="0" fontId="3" fillId="8" borderId="2" xfId="0" applyNumberFormat="1" applyFont="1" applyFill="1" applyBorder="1" applyAlignment="1" applyProtection="1">
      <alignment horizontal="right" vertical="center"/>
    </xf>
    <xf numFmtId="0" fontId="6" fillId="4" borderId="13" xfId="0" applyFont="1" applyFill="1" applyBorder="1" applyAlignment="1" applyProtection="1">
      <alignment horizontal="center" vertical="center" wrapText="1"/>
    </xf>
    <xf numFmtId="0" fontId="3" fillId="4" borderId="8" xfId="0" applyFont="1" applyFill="1" applyBorder="1" applyAlignment="1" applyProtection="1">
      <alignment horizontal="center" vertical="center" wrapText="1"/>
    </xf>
    <xf numFmtId="0" fontId="3" fillId="4" borderId="3" xfId="0" applyNumberFormat="1" applyFont="1" applyFill="1" applyBorder="1" applyAlignment="1" applyProtection="1">
      <alignment horizontal="right" vertical="center"/>
    </xf>
    <xf numFmtId="0" fontId="3" fillId="4" borderId="4" xfId="0" applyNumberFormat="1" applyFont="1" applyFill="1" applyBorder="1" applyAlignment="1" applyProtection="1">
      <alignment horizontal="right" vertical="center"/>
    </xf>
    <xf numFmtId="0" fontId="3" fillId="4" borderId="5" xfId="0" applyNumberFormat="1" applyFont="1" applyFill="1" applyBorder="1" applyAlignment="1" applyProtection="1">
      <alignment horizontal="right" vertical="center"/>
    </xf>
    <xf numFmtId="0" fontId="3" fillId="8" borderId="31" xfId="0" applyNumberFormat="1" applyFont="1" applyFill="1" applyBorder="1" applyAlignment="1" applyProtection="1">
      <alignment horizontal="right" vertical="center"/>
    </xf>
    <xf numFmtId="0" fontId="10" fillId="4" borderId="14" xfId="0" applyFont="1" applyFill="1" applyBorder="1" applyAlignment="1" applyProtection="1">
      <alignment horizontal="center" vertical="center" wrapText="1"/>
    </xf>
    <xf numFmtId="0" fontId="10" fillId="4" borderId="8" xfId="0" applyFont="1" applyFill="1" applyBorder="1" applyAlignment="1" applyProtection="1">
      <alignment horizontal="center" vertical="center" wrapText="1"/>
    </xf>
    <xf numFmtId="0" fontId="3" fillId="4" borderId="12" xfId="0" applyFont="1" applyFill="1" applyBorder="1" applyAlignment="1" applyProtection="1">
      <alignment horizontal="center" vertical="center"/>
    </xf>
    <xf numFmtId="0" fontId="3" fillId="3" borderId="13" xfId="0" applyNumberFormat="1" applyFont="1" applyFill="1" applyBorder="1" applyAlignment="1" applyProtection="1">
      <alignment horizontal="right" vertical="center"/>
      <protection locked="0"/>
    </xf>
    <xf numFmtId="0" fontId="3" fillId="3" borderId="27" xfId="0" applyNumberFormat="1" applyFont="1" applyFill="1" applyBorder="1" applyAlignment="1" applyProtection="1">
      <alignment horizontal="right" vertical="center"/>
      <protection locked="0"/>
    </xf>
    <xf numFmtId="0" fontId="3" fillId="8" borderId="27" xfId="0" applyNumberFormat="1" applyFont="1" applyFill="1" applyBorder="1" applyAlignment="1" applyProtection="1">
      <alignment horizontal="right" vertical="center"/>
    </xf>
    <xf numFmtId="0" fontId="6" fillId="4" borderId="28" xfId="0" applyFont="1" applyFill="1" applyBorder="1" applyAlignment="1" applyProtection="1">
      <alignment horizontal="center" vertical="center"/>
    </xf>
    <xf numFmtId="0" fontId="3" fillId="8" borderId="30" xfId="0" applyNumberFormat="1" applyFont="1" applyFill="1" applyBorder="1" applyAlignment="1">
      <alignment horizontal="right" vertical="center"/>
    </xf>
    <xf numFmtId="176" fontId="3" fillId="4" borderId="8" xfId="0" applyNumberFormat="1" applyFont="1" applyFill="1" applyBorder="1" applyAlignment="1" applyProtection="1">
      <alignment horizontal="right" vertical="center"/>
    </xf>
    <xf numFmtId="176" fontId="3" fillId="4" borderId="4" xfId="0" applyNumberFormat="1" applyFont="1" applyFill="1" applyBorder="1" applyAlignment="1" applyProtection="1">
      <alignment horizontal="right" vertical="center"/>
    </xf>
    <xf numFmtId="176" fontId="3" fillId="4" borderId="5" xfId="0" applyNumberFormat="1" applyFont="1" applyFill="1" applyBorder="1" applyAlignment="1" applyProtection="1">
      <alignment horizontal="right" vertical="center"/>
    </xf>
    <xf numFmtId="176" fontId="3" fillId="8" borderId="31" xfId="0" applyNumberFormat="1" applyFont="1" applyFill="1" applyBorder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2" xfId="0" applyNumberFormat="1" applyFont="1" applyFill="1" applyBorder="1" applyAlignment="1" applyProtection="1">
      <alignment horizontal="right" vertical="center" wrapText="1"/>
      <protection locked="0"/>
    </xf>
    <xf numFmtId="176" fontId="3" fillId="4" borderId="8" xfId="0" applyNumberFormat="1" applyFont="1" applyFill="1" applyBorder="1" applyAlignment="1" applyProtection="1">
      <alignment horizontal="right" vertical="center" wrapText="1"/>
    </xf>
    <xf numFmtId="176" fontId="3" fillId="4" borderId="4" xfId="0" applyNumberFormat="1" applyFont="1" applyFill="1" applyBorder="1" applyAlignment="1" applyProtection="1">
      <alignment horizontal="right" vertical="center" wrapText="1"/>
    </xf>
    <xf numFmtId="176" fontId="3" fillId="4" borderId="5" xfId="0" applyNumberFormat="1" applyFont="1" applyFill="1" applyBorder="1" applyAlignment="1" applyProtection="1">
      <alignment horizontal="right" vertical="center" wrapText="1"/>
    </xf>
    <xf numFmtId="0" fontId="3" fillId="3" borderId="13" xfId="0" applyNumberFormat="1" applyFont="1" applyFill="1" applyBorder="1" applyAlignment="1" applyProtection="1">
      <alignment horizontal="right" vertical="center" wrapText="1"/>
      <protection locked="0"/>
    </xf>
    <xf numFmtId="0" fontId="3" fillId="3" borderId="27" xfId="0" applyNumberFormat="1" applyFont="1" applyFill="1" applyBorder="1" applyAlignment="1" applyProtection="1">
      <alignment horizontal="right" vertical="center" wrapText="1"/>
      <protection locked="0"/>
    </xf>
    <xf numFmtId="176" fontId="3" fillId="4" borderId="32" xfId="0" applyNumberFormat="1" applyFont="1" applyFill="1" applyBorder="1" applyAlignment="1" applyProtection="1">
      <alignment horizontal="right" vertical="center"/>
    </xf>
    <xf numFmtId="0" fontId="3" fillId="4" borderId="29" xfId="0" applyFont="1" applyFill="1" applyBorder="1" applyAlignment="1" applyProtection="1">
      <alignment horizontal="left" vertical="center"/>
    </xf>
    <xf numFmtId="0" fontId="3" fillId="3" borderId="6" xfId="0" applyNumberFormat="1" applyFont="1" applyFill="1" applyBorder="1" applyAlignment="1" applyProtection="1">
      <alignment horizontal="right" vertical="center" wrapText="1"/>
      <protection locked="0"/>
    </xf>
    <xf numFmtId="0" fontId="3" fillId="3" borderId="34" xfId="0" applyNumberFormat="1" applyFont="1" applyFill="1" applyBorder="1" applyAlignment="1" applyProtection="1">
      <alignment horizontal="right" vertical="center" wrapText="1"/>
      <protection locked="0"/>
    </xf>
    <xf numFmtId="0" fontId="3" fillId="3" borderId="10" xfId="0" applyNumberFormat="1" applyFont="1" applyFill="1" applyBorder="1" applyAlignment="1" applyProtection="1">
      <alignment horizontal="right" vertical="center"/>
      <protection locked="0"/>
    </xf>
    <xf numFmtId="0" fontId="3" fillId="8" borderId="10" xfId="0" applyNumberFormat="1" applyFont="1" applyFill="1" applyBorder="1" applyAlignment="1" applyProtection="1">
      <alignment horizontal="right" vertical="center"/>
    </xf>
    <xf numFmtId="0" fontId="6" fillId="4" borderId="9" xfId="0" applyFont="1" applyFill="1" applyBorder="1" applyAlignment="1" applyProtection="1">
      <alignment horizontal="center" vertical="center"/>
    </xf>
    <xf numFmtId="0" fontId="3" fillId="4" borderId="33" xfId="0" applyFont="1" applyFill="1" applyBorder="1" applyAlignment="1" applyProtection="1">
      <alignment horizontal="center" vertical="center"/>
    </xf>
    <xf numFmtId="0" fontId="6" fillId="4" borderId="25" xfId="0" applyFont="1" applyFill="1" applyBorder="1" applyAlignment="1" applyProtection="1">
      <alignment horizontal="left" vertical="center" wrapText="1" shrinkToFit="1"/>
    </xf>
    <xf numFmtId="0" fontId="6" fillId="4" borderId="14" xfId="0" applyFont="1" applyFill="1" applyBorder="1" applyAlignment="1" applyProtection="1">
      <alignment horizontal="center" vertical="center"/>
    </xf>
    <xf numFmtId="0" fontId="6" fillId="4" borderId="17" xfId="0" applyFont="1" applyFill="1" applyBorder="1" applyAlignment="1" applyProtection="1">
      <alignment horizontal="center" vertical="center" wrapText="1"/>
    </xf>
    <xf numFmtId="176" fontId="3" fillId="7" borderId="26" xfId="0" applyNumberFormat="1" applyFont="1" applyFill="1" applyBorder="1" applyAlignment="1" applyProtection="1">
      <alignment horizontal="right" vertical="center"/>
    </xf>
    <xf numFmtId="0" fontId="3" fillId="4" borderId="18" xfId="0" applyFont="1" applyFill="1" applyBorder="1" applyAlignment="1" applyProtection="1">
      <alignment horizontal="center" vertical="center"/>
    </xf>
    <xf numFmtId="0" fontId="6" fillId="4" borderId="9" xfId="0" applyFont="1" applyFill="1" applyBorder="1" applyAlignment="1" applyProtection="1">
      <alignment horizontal="left" vertical="center" shrinkToFit="1"/>
    </xf>
    <xf numFmtId="0" fontId="3" fillId="4" borderId="23" xfId="0" applyFont="1" applyFill="1" applyBorder="1" applyAlignment="1" applyProtection="1">
      <alignment horizontal="right" vertical="center"/>
    </xf>
    <xf numFmtId="0" fontId="3" fillId="4" borderId="24" xfId="0" applyFont="1" applyFill="1" applyBorder="1" applyAlignment="1" applyProtection="1">
      <alignment horizontal="right" vertical="center"/>
    </xf>
    <xf numFmtId="0" fontId="6" fillId="4" borderId="16" xfId="0" applyFont="1" applyFill="1" applyBorder="1" applyAlignment="1" applyProtection="1">
      <alignment horizontal="center" vertical="center"/>
    </xf>
    <xf numFmtId="0" fontId="8" fillId="4" borderId="19" xfId="0" applyFont="1" applyFill="1" applyBorder="1" applyAlignment="1" applyProtection="1">
      <alignment horizontal="center" vertical="center" wrapText="1"/>
    </xf>
    <xf numFmtId="38" fontId="3" fillId="5" borderId="20" xfId="1" applyFont="1" applyFill="1" applyBorder="1" applyAlignment="1" applyProtection="1">
      <alignment horizontal="right" vertical="center"/>
    </xf>
    <xf numFmtId="0" fontId="3" fillId="4" borderId="9" xfId="0" applyFont="1" applyFill="1" applyBorder="1" applyAlignment="1" applyProtection="1">
      <alignment horizontal="left" vertical="center" shrinkToFit="1"/>
    </xf>
    <xf numFmtId="0" fontId="3" fillId="4" borderId="6" xfId="0" applyFont="1" applyFill="1" applyBorder="1" applyAlignment="1" applyProtection="1">
      <alignment horizontal="right" vertical="center"/>
    </xf>
    <xf numFmtId="0" fontId="3" fillId="4" borderId="10" xfId="0" applyFont="1" applyFill="1" applyBorder="1" applyAlignment="1" applyProtection="1">
      <alignment horizontal="right" vertical="center"/>
    </xf>
    <xf numFmtId="0" fontId="6" fillId="4" borderId="19" xfId="0" applyFont="1" applyFill="1" applyBorder="1" applyAlignment="1" applyProtection="1">
      <alignment horizontal="center" vertical="center"/>
    </xf>
    <xf numFmtId="0" fontId="3" fillId="6" borderId="22" xfId="0" applyFont="1" applyFill="1" applyBorder="1" applyAlignment="1" applyProtection="1">
      <alignment horizontal="right" vertical="center"/>
    </xf>
    <xf numFmtId="0" fontId="3" fillId="3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29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vertical="center" wrapText="1"/>
    </xf>
    <xf numFmtId="0" fontId="3" fillId="2" borderId="29" xfId="0" applyFont="1" applyFill="1" applyBorder="1">
      <alignment vertical="center"/>
    </xf>
    <xf numFmtId="0" fontId="3" fillId="2" borderId="29" xfId="0" applyFont="1" applyFill="1" applyBorder="1" applyAlignment="1">
      <alignment vertical="center" wrapText="1"/>
    </xf>
    <xf numFmtId="177" fontId="3" fillId="2" borderId="29" xfId="0" applyNumberFormat="1" applyFont="1" applyFill="1" applyBorder="1">
      <alignment vertical="center"/>
    </xf>
    <xf numFmtId="178" fontId="3" fillId="4" borderId="8" xfId="0" applyNumberFormat="1" applyFont="1" applyFill="1" applyBorder="1" applyAlignment="1" applyProtection="1">
      <alignment horizontal="right" vertical="center"/>
    </xf>
    <xf numFmtId="178" fontId="3" fillId="4" borderId="4" xfId="0" applyNumberFormat="1" applyFont="1" applyFill="1" applyBorder="1" applyAlignment="1" applyProtection="1">
      <alignment horizontal="right" vertical="center"/>
    </xf>
    <xf numFmtId="179" fontId="3" fillId="4" borderId="12" xfId="1" applyNumberFormat="1" applyFont="1" applyFill="1" applyBorder="1" applyAlignment="1" applyProtection="1">
      <alignment horizontal="center" vertical="center"/>
    </xf>
    <xf numFmtId="179" fontId="3" fillId="4" borderId="29" xfId="1" applyNumberFormat="1" applyFont="1" applyFill="1" applyBorder="1" applyAlignment="1" applyProtection="1">
      <alignment horizontal="center" vertical="center"/>
    </xf>
    <xf numFmtId="179" fontId="3" fillId="7" borderId="26" xfId="1" applyNumberFormat="1" applyFont="1" applyFill="1" applyBorder="1" applyAlignment="1" applyProtection="1">
      <alignment horizontal="right" vertical="center"/>
    </xf>
    <xf numFmtId="178" fontId="3" fillId="8" borderId="31" xfId="0" applyNumberFormat="1" applyFont="1" applyFill="1" applyBorder="1" applyAlignment="1" applyProtection="1">
      <alignment horizontal="right" vertical="center"/>
    </xf>
    <xf numFmtId="178" fontId="3" fillId="4" borderId="5" xfId="0" applyNumberFormat="1" applyFont="1" applyFill="1" applyBorder="1" applyAlignment="1" applyProtection="1">
      <alignment horizontal="right" vertical="center"/>
    </xf>
    <xf numFmtId="0" fontId="6" fillId="4" borderId="4" xfId="0" applyFont="1" applyFill="1" applyBorder="1" applyAlignment="1" applyProtection="1">
      <alignment horizontal="center" vertical="center"/>
    </xf>
    <xf numFmtId="0" fontId="6" fillId="4" borderId="48" xfId="0" applyFont="1" applyFill="1" applyBorder="1" applyAlignment="1" applyProtection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6" fillId="4" borderId="27" xfId="0" applyFont="1" applyFill="1" applyBorder="1" applyAlignment="1" applyProtection="1">
      <alignment horizontal="center" vertical="center"/>
    </xf>
    <xf numFmtId="0" fontId="6" fillId="4" borderId="21" xfId="0" applyFont="1" applyFill="1" applyBorder="1" applyAlignment="1" applyProtection="1">
      <alignment horizontal="center" vertical="center"/>
    </xf>
    <xf numFmtId="0" fontId="6" fillId="4" borderId="15" xfId="0" applyFont="1" applyFill="1" applyBorder="1" applyAlignment="1" applyProtection="1">
      <alignment horizontal="center" vertical="center"/>
    </xf>
    <xf numFmtId="0" fontId="3" fillId="9" borderId="0" xfId="0" applyFont="1" applyFill="1">
      <alignment vertical="center"/>
    </xf>
    <xf numFmtId="0" fontId="3" fillId="4" borderId="12" xfId="0" applyFont="1" applyFill="1" applyBorder="1" applyAlignment="1" applyProtection="1">
      <alignment horizontal="left" vertical="center"/>
    </xf>
    <xf numFmtId="0" fontId="3" fillId="4" borderId="21" xfId="0" applyFont="1" applyFill="1" applyBorder="1" applyAlignment="1" applyProtection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4" borderId="14" xfId="0" applyFont="1" applyFill="1" applyBorder="1" applyAlignment="1" applyProtection="1">
      <alignment horizontal="center" vertical="center"/>
    </xf>
    <xf numFmtId="0" fontId="3" fillId="4" borderId="29" xfId="0" applyFont="1" applyFill="1" applyBorder="1" applyAlignment="1" applyProtection="1">
      <alignment horizontal="center" vertical="center"/>
    </xf>
    <xf numFmtId="0" fontId="6" fillId="4" borderId="12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 vertical="center"/>
    </xf>
    <xf numFmtId="0" fontId="3" fillId="4" borderId="12" xfId="0" applyFont="1" applyFill="1" applyBorder="1" applyAlignment="1" applyProtection="1">
      <alignment horizontal="center" vertical="center" wrapText="1"/>
    </xf>
    <xf numFmtId="0" fontId="3" fillId="4" borderId="14" xfId="0" applyFont="1" applyFill="1" applyBorder="1" applyAlignment="1" applyProtection="1">
      <alignment horizontal="center" vertical="center"/>
    </xf>
    <xf numFmtId="0" fontId="3" fillId="4" borderId="16" xfId="0" applyFont="1" applyFill="1" applyBorder="1" applyAlignment="1" applyProtection="1">
      <alignment horizontal="center" vertical="center"/>
    </xf>
    <xf numFmtId="0" fontId="3" fillId="4" borderId="21" xfId="0" applyFont="1" applyFill="1" applyBorder="1" applyAlignment="1" applyProtection="1">
      <alignment horizontal="center" vertical="center"/>
    </xf>
    <xf numFmtId="0" fontId="8" fillId="4" borderId="13" xfId="0" applyFont="1" applyFill="1" applyBorder="1" applyAlignment="1" applyProtection="1">
      <alignment horizontal="center" vertical="center" wrapText="1"/>
    </xf>
    <xf numFmtId="0" fontId="8" fillId="4" borderId="21" xfId="0" applyFont="1" applyFill="1" applyBorder="1" applyAlignment="1" applyProtection="1">
      <alignment horizontal="center" vertical="center" wrapText="1"/>
    </xf>
    <xf numFmtId="0" fontId="8" fillId="4" borderId="37" xfId="0" applyFont="1" applyFill="1" applyBorder="1" applyAlignment="1" applyProtection="1">
      <alignment horizontal="center" vertical="center" wrapText="1"/>
    </xf>
    <xf numFmtId="0" fontId="8" fillId="4" borderId="38" xfId="0" applyFont="1" applyFill="1" applyBorder="1" applyAlignment="1" applyProtection="1">
      <alignment horizontal="center" vertical="center" wrapText="1"/>
    </xf>
    <xf numFmtId="0" fontId="3" fillId="4" borderId="44" xfId="0" applyFont="1" applyFill="1" applyBorder="1" applyAlignment="1" applyProtection="1">
      <alignment horizontal="left" vertical="center" wrapText="1"/>
    </xf>
    <xf numFmtId="0" fontId="3" fillId="4" borderId="17" xfId="0" applyFont="1" applyFill="1" applyBorder="1" applyAlignment="1" applyProtection="1">
      <alignment horizontal="left" vertical="center" wrapText="1"/>
    </xf>
    <xf numFmtId="38" fontId="3" fillId="8" borderId="45" xfId="1" applyFont="1" applyFill="1" applyBorder="1" applyAlignment="1">
      <alignment horizontal="right" vertical="center"/>
    </xf>
    <xf numFmtId="38" fontId="3" fillId="8" borderId="26" xfId="1" applyFont="1" applyFill="1" applyBorder="1" applyAlignment="1">
      <alignment horizontal="right" vertical="center"/>
    </xf>
    <xf numFmtId="0" fontId="3" fillId="4" borderId="12" xfId="0" applyFont="1" applyFill="1" applyBorder="1" applyAlignment="1" applyProtection="1">
      <alignment horizontal="left" vertical="center"/>
    </xf>
    <xf numFmtId="0" fontId="3" fillId="4" borderId="14" xfId="0" applyFont="1" applyFill="1" applyBorder="1" applyAlignment="1" applyProtection="1">
      <alignment horizontal="left" vertical="center"/>
    </xf>
    <xf numFmtId="0" fontId="6" fillId="4" borderId="29" xfId="0" applyFont="1" applyFill="1" applyBorder="1" applyAlignment="1" applyProtection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6" fillId="9" borderId="46" xfId="0" applyFont="1" applyFill="1" applyBorder="1" applyAlignment="1" applyProtection="1">
      <alignment horizontal="center" vertical="center"/>
    </xf>
    <xf numFmtId="0" fontId="0" fillId="9" borderId="47" xfId="0" applyFill="1" applyBorder="1" applyAlignment="1">
      <alignment horizontal="center" vertical="center"/>
    </xf>
    <xf numFmtId="0" fontId="3" fillId="4" borderId="29" xfId="0" applyFont="1" applyFill="1" applyBorder="1" applyAlignment="1" applyProtection="1">
      <alignment horizontal="center" vertical="center"/>
    </xf>
    <xf numFmtId="0" fontId="3" fillId="4" borderId="41" xfId="0" applyFont="1" applyFill="1" applyBorder="1" applyAlignment="1" applyProtection="1">
      <alignment horizontal="center" vertical="center"/>
    </xf>
    <xf numFmtId="0" fontId="3" fillId="4" borderId="42" xfId="0" applyFont="1" applyFill="1" applyBorder="1" applyAlignment="1" applyProtection="1">
      <alignment horizontal="center" vertical="center"/>
    </xf>
    <xf numFmtId="0" fontId="3" fillId="4" borderId="43" xfId="0" applyFont="1" applyFill="1" applyBorder="1" applyAlignment="1" applyProtection="1">
      <alignment horizontal="center" vertical="center"/>
    </xf>
    <xf numFmtId="0" fontId="6" fillId="4" borderId="12" xfId="0" applyFont="1" applyFill="1" applyBorder="1" applyAlignment="1" applyProtection="1">
      <alignment horizontal="center" vertical="center" wrapText="1"/>
    </xf>
    <xf numFmtId="0" fontId="3" fillId="4" borderId="18" xfId="0" applyFont="1" applyFill="1" applyBorder="1" applyAlignment="1" applyProtection="1">
      <alignment horizontal="left" vertical="center"/>
    </xf>
    <xf numFmtId="0" fontId="3" fillId="4" borderId="15" xfId="0" applyFont="1" applyFill="1" applyBorder="1" applyAlignment="1" applyProtection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39" xfId="0" applyFont="1" applyFill="1" applyBorder="1" applyAlignment="1" applyProtection="1">
      <alignment horizontal="left" vertical="center"/>
    </xf>
    <xf numFmtId="0" fontId="3" fillId="4" borderId="40" xfId="0" applyFont="1" applyFill="1" applyBorder="1" applyAlignment="1" applyProtection="1">
      <alignment horizontal="left" vertical="center"/>
    </xf>
    <xf numFmtId="0" fontId="6" fillId="4" borderId="12" xfId="0" applyFont="1" applyFill="1" applyBorder="1" applyAlignment="1" applyProtection="1">
      <alignment horizontal="center" vertical="center"/>
    </xf>
    <xf numFmtId="0" fontId="3" fillId="4" borderId="6" xfId="0" applyFont="1" applyFill="1" applyBorder="1" applyAlignment="1" applyProtection="1">
      <alignment horizontal="left" vertical="center" shrinkToFit="1"/>
    </xf>
    <xf numFmtId="0" fontId="3" fillId="4" borderId="16" xfId="0" applyFont="1" applyFill="1" applyBorder="1" applyAlignment="1" applyProtection="1">
      <alignment horizontal="left" vertical="center" shrinkToFit="1"/>
    </xf>
    <xf numFmtId="0" fontId="6" fillId="4" borderId="6" xfId="0" applyFont="1" applyFill="1" applyBorder="1" applyAlignment="1" applyProtection="1">
      <alignment horizontal="left" vertical="center" shrinkToFit="1"/>
    </xf>
    <xf numFmtId="0" fontId="6" fillId="4" borderId="16" xfId="0" applyFont="1" applyFill="1" applyBorder="1" applyAlignment="1" applyProtection="1">
      <alignment horizontal="left" vertical="center" shrinkToFit="1"/>
    </xf>
    <xf numFmtId="176" fontId="3" fillId="8" borderId="35" xfId="0" applyNumberFormat="1" applyFont="1" applyFill="1" applyBorder="1" applyAlignment="1">
      <alignment horizontal="right" vertical="center"/>
    </xf>
    <xf numFmtId="176" fontId="3" fillId="8" borderId="36" xfId="0" applyNumberFormat="1" applyFont="1" applyFill="1" applyBorder="1" applyAlignment="1">
      <alignment horizontal="right" vertical="center"/>
    </xf>
    <xf numFmtId="0" fontId="6" fillId="4" borderId="8" xfId="0" applyFont="1" applyFill="1" applyBorder="1" applyAlignment="1" applyProtection="1">
      <alignment horizontal="left" vertical="center" shrinkToFit="1"/>
    </xf>
    <xf numFmtId="0" fontId="6" fillId="4" borderId="15" xfId="0" applyFont="1" applyFill="1" applyBorder="1" applyAlignment="1" applyProtection="1">
      <alignment horizontal="left" vertical="center" shrinkToFit="1"/>
    </xf>
    <xf numFmtId="0" fontId="3" fillId="4" borderId="12" xfId="0" applyFont="1" applyFill="1" applyBorder="1" applyAlignment="1" applyProtection="1">
      <alignment horizontal="left" vertical="center" wrapText="1"/>
    </xf>
    <xf numFmtId="0" fontId="3" fillId="4" borderId="18" xfId="0" applyFont="1" applyFill="1" applyBorder="1" applyAlignment="1" applyProtection="1">
      <alignment horizontal="left" vertical="center" wrapText="1"/>
    </xf>
    <xf numFmtId="0" fontId="3" fillId="4" borderId="44" xfId="0" applyFont="1" applyFill="1" applyBorder="1" applyAlignment="1" applyProtection="1">
      <alignment horizontal="center" vertical="center" wrapText="1"/>
    </xf>
    <xf numFmtId="0" fontId="3" fillId="4" borderId="17" xfId="0" applyFont="1" applyFill="1" applyBorder="1" applyAlignment="1" applyProtection="1">
      <alignment horizontal="center" vertical="center" wrapText="1"/>
    </xf>
    <xf numFmtId="0" fontId="3" fillId="4" borderId="39" xfId="0" applyFont="1" applyFill="1" applyBorder="1" applyAlignment="1" applyProtection="1">
      <alignment horizontal="left" vertical="center" wrapText="1"/>
    </xf>
    <xf numFmtId="179" fontId="3" fillId="8" borderId="35" xfId="1" applyNumberFormat="1" applyFont="1" applyFill="1" applyBorder="1" applyAlignment="1">
      <alignment horizontal="right" vertical="center"/>
    </xf>
    <xf numFmtId="179" fontId="3" fillId="8" borderId="36" xfId="1" applyNumberFormat="1" applyFont="1" applyFill="1" applyBorder="1" applyAlignment="1">
      <alignment horizontal="right" vertical="center"/>
    </xf>
    <xf numFmtId="0" fontId="6" fillId="0" borderId="46" xfId="0" applyFont="1" applyFill="1" applyBorder="1" applyAlignment="1" applyProtection="1">
      <alignment horizontal="center" vertical="center"/>
    </xf>
    <xf numFmtId="0" fontId="0" fillId="0" borderId="47" xfId="0" applyFill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3" fillId="2" borderId="0" xfId="0" applyFont="1" applyFill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使用料金（割合）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8800353677233"/>
          <c:y val="0.11799518851254809"/>
          <c:w val="0.56645767856592455"/>
          <c:h val="0.88200481148745191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EC0-4022-B7C4-582C5B590ED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EC0-4022-B7C4-582C5B590ED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EC0-4022-B7C4-582C5B590ED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EC0-4022-B7C4-582C5B590EDC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DEC0-4022-B7C4-582C5B590EDC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DEC0-4022-B7C4-582C5B590EDC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DEC0-4022-B7C4-582C5B590EDC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DEC0-4022-B7C4-582C5B590EDC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(企業CO2排出量診断!$A$7,企業CO2排出量診断!$A$10,企業CO2排出量診断!$A$13,企業CO2排出量診断!$A$16,企業CO2排出量診断!$A$19,企業CO2排出量診断!$A$22,企業CO2排出量診断!$A$25,企業CO2排出量診断!$A$28)</c:f>
              <c:strCache>
                <c:ptCount val="8"/>
                <c:pt idx="0">
                  <c:v> 電力</c:v>
                </c:pt>
                <c:pt idx="1">
                  <c:v> 灯油</c:v>
                </c:pt>
                <c:pt idx="2">
                  <c:v>A重油</c:v>
                </c:pt>
                <c:pt idx="3">
                  <c:v>都市ガス</c:v>
                </c:pt>
                <c:pt idx="4">
                  <c:v>液化天然ガス
(LNG)</c:v>
                </c:pt>
                <c:pt idx="5">
                  <c:v>液化石油ガス
(LPG)</c:v>
                </c:pt>
                <c:pt idx="6">
                  <c:v>ガソリン</c:v>
                </c:pt>
                <c:pt idx="7">
                  <c:v>軽油</c:v>
                </c:pt>
              </c:strCache>
            </c:strRef>
          </c:cat>
          <c:val>
            <c:numRef>
              <c:f>(企業CO2排出量診断!$S$9,企業CO2排出量診断!$S$12,企業CO2排出量診断!$S$15,企業CO2排出量診断!$S$18,企業CO2排出量診断!$S$21,企業CO2排出量診断!$S$24,企業CO2排出量診断!$S$27,企業CO2排出量診断!$S$30)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EC0-4022-B7C4-582C5B590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 rtl="0">
            <a:defRPr/>
          </a:pPr>
          <a:endParaRPr lang="ja-JP"/>
        </a:p>
      </c:txPr>
    </c:legend>
    <c:plotVisOnly val="1"/>
    <c:dispBlanksAs val="zero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ja-JP"/>
              <a:t>CO2</a:t>
            </a:r>
            <a:r>
              <a:rPr lang="ja-JP" altLang="en-US"/>
              <a:t>排出量（割合）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1386327845382961"/>
          <c:y val="9.4353372018639761E-2"/>
          <c:w val="0.31528137675972323"/>
          <c:h val="0.88439586851770269"/>
        </c:manualLayout>
      </c:layout>
      <c:pieChart>
        <c:varyColors val="1"/>
        <c:ser>
          <c:idx val="0"/>
          <c:order val="0"/>
          <c:tx>
            <c:v>排出量</c:v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851-4718-A7AB-AA6B40C6A5B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851-4718-A7AB-AA6B40C6A5B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851-4718-A7AB-AA6B40C6A5B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851-4718-A7AB-AA6B40C6A5B3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9851-4718-A7AB-AA6B40C6A5B3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9851-4718-A7AB-AA6B40C6A5B3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9851-4718-A7AB-AA6B40C6A5B3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9851-4718-A7AB-AA6B40C6A5B3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(企業CO2排出量診断!$A$7,企業CO2排出量診断!$A$10,企業CO2排出量診断!$A$13,企業CO2排出量診断!$A$16,企業CO2排出量診断!$A$19,企業CO2排出量診断!$A$22,企業CO2排出量診断!$A$25,企業CO2排出量診断!$A$28)</c:f>
              <c:strCache>
                <c:ptCount val="8"/>
                <c:pt idx="0">
                  <c:v> 電力</c:v>
                </c:pt>
                <c:pt idx="1">
                  <c:v> 灯油</c:v>
                </c:pt>
                <c:pt idx="2">
                  <c:v>A重油</c:v>
                </c:pt>
                <c:pt idx="3">
                  <c:v>都市ガス</c:v>
                </c:pt>
                <c:pt idx="4">
                  <c:v>液化天然ガス
(LNG)</c:v>
                </c:pt>
                <c:pt idx="5">
                  <c:v>液化石油ガス
(LPG)</c:v>
                </c:pt>
                <c:pt idx="6">
                  <c:v>ガソリン</c:v>
                </c:pt>
                <c:pt idx="7">
                  <c:v>軽油</c:v>
                </c:pt>
              </c:strCache>
            </c:strRef>
          </c:cat>
          <c:val>
            <c:numRef>
              <c:f>(企業CO2排出量診断!$S$7,企業CO2排出量診断!$S$10,企業CO2排出量診断!$S$13,企業CO2排出量診断!$S$16,企業CO2排出量診断!$S$19,企業CO2排出量診断!$S$22,企業CO2排出量診断!$S$25,企業CO2排出量診断!$S$28)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851-4718-A7AB-AA6B40C6A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ja-JP"/>
              <a:t>CO2</a:t>
            </a:r>
            <a:r>
              <a:rPr lang="ja-JP" altLang="en-US"/>
              <a:t>排出量（月別）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電力</c:v>
          </c:tx>
          <c:invertIfNegative val="0"/>
          <c:cat>
            <c:strRef>
              <c:f>企業CO2排出量診断!$D$6:$O$6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企業CO2排出量診断!$D$8:$O$8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BC-4C55-BE8A-C8E2D83C95DE}"/>
            </c:ext>
          </c:extLst>
        </c:ser>
        <c:ser>
          <c:idx val="1"/>
          <c:order val="1"/>
          <c:tx>
            <c:v>灯油</c:v>
          </c:tx>
          <c:invertIfNegative val="0"/>
          <c:cat>
            <c:strRef>
              <c:f>企業CO2排出量診断!$D$6:$O$6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企業CO2排出量診断!$D$11:$O$11</c:f>
              <c:numCache>
                <c:formatCode>0.00_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BC-4C55-BE8A-C8E2D83C95DE}"/>
            </c:ext>
          </c:extLst>
        </c:ser>
        <c:ser>
          <c:idx val="2"/>
          <c:order val="2"/>
          <c:tx>
            <c:v>A重油</c:v>
          </c:tx>
          <c:invertIfNegative val="0"/>
          <c:cat>
            <c:strRef>
              <c:f>企業CO2排出量診断!$D$6:$O$6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企業CO2排出量診断!$D$14:$O$14</c:f>
              <c:numCache>
                <c:formatCode>0.00_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BC-4C55-BE8A-C8E2D83C95DE}"/>
            </c:ext>
          </c:extLst>
        </c:ser>
        <c:ser>
          <c:idx val="3"/>
          <c:order val="3"/>
          <c:tx>
            <c:v>都市ガス</c:v>
          </c:tx>
          <c:invertIfNegative val="0"/>
          <c:cat>
            <c:strRef>
              <c:f>企業CO2排出量診断!$D$6:$O$6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企業CO2排出量診断!$D$17:$O$17</c:f>
              <c:numCache>
                <c:formatCode>0.00_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BC-4C55-BE8A-C8E2D83C95DE}"/>
            </c:ext>
          </c:extLst>
        </c:ser>
        <c:ser>
          <c:idx val="4"/>
          <c:order val="4"/>
          <c:tx>
            <c:v>液化天然ガス（LNG）</c:v>
          </c:tx>
          <c:invertIfNegative val="0"/>
          <c:cat>
            <c:strRef>
              <c:f>企業CO2排出量診断!$D$6:$O$6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企業CO2排出量診断!$D$20:$O$20</c:f>
              <c:numCache>
                <c:formatCode>0.00_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BC-4C55-BE8A-C8E2D83C95DE}"/>
            </c:ext>
          </c:extLst>
        </c:ser>
        <c:ser>
          <c:idx val="5"/>
          <c:order val="5"/>
          <c:tx>
            <c:v>液化石油ガス（LPG）</c:v>
          </c:tx>
          <c:invertIfNegative val="0"/>
          <c:cat>
            <c:strRef>
              <c:f>企業CO2排出量診断!$D$6:$O$6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企業CO2排出量診断!$D$23:$O$23</c:f>
              <c:numCache>
                <c:formatCode>0.00_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FBC-4C55-BE8A-C8E2D83C95DE}"/>
            </c:ext>
          </c:extLst>
        </c:ser>
        <c:ser>
          <c:idx val="6"/>
          <c:order val="6"/>
          <c:tx>
            <c:v>ガソリン</c:v>
          </c:tx>
          <c:invertIfNegative val="0"/>
          <c:cat>
            <c:strRef>
              <c:f>企業CO2排出量診断!$D$6:$O$6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企業CO2排出量診断!$D$26:$O$26</c:f>
              <c:numCache>
                <c:formatCode>0.00_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FBC-4C55-BE8A-C8E2D83C95DE}"/>
            </c:ext>
          </c:extLst>
        </c:ser>
        <c:ser>
          <c:idx val="7"/>
          <c:order val="7"/>
          <c:tx>
            <c:v>軽油</c:v>
          </c:tx>
          <c:invertIfNegative val="0"/>
          <c:cat>
            <c:strRef>
              <c:f>企業CO2排出量診断!$D$6:$O$6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企業CO2排出量診断!$D$29:$O$29</c:f>
              <c:numCache>
                <c:formatCode>0.00_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FBC-4C55-BE8A-C8E2D83C9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/>
        <c:axId val="345239768"/>
        <c:axId val="1"/>
      </c:barChart>
      <c:catAx>
        <c:axId val="345239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452397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使用料金（月別）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電力</c:v>
          </c:tx>
          <c:invertIfNegative val="0"/>
          <c:cat>
            <c:strRef>
              <c:f>企業CO2排出量診断!$D$6:$O$6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企業CO2排出量診断!$D$9:$O$9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FD58-45A2-AAC8-9DDE6FD4386D}"/>
            </c:ext>
          </c:extLst>
        </c:ser>
        <c:ser>
          <c:idx val="1"/>
          <c:order val="1"/>
          <c:tx>
            <c:v>灯油</c:v>
          </c:tx>
          <c:invertIfNegative val="0"/>
          <c:cat>
            <c:strRef>
              <c:f>企業CO2排出量診断!$D$6:$O$6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企業CO2排出量診断!$D$12:$O$12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FD58-45A2-AAC8-9DDE6FD4386D}"/>
            </c:ext>
          </c:extLst>
        </c:ser>
        <c:ser>
          <c:idx val="2"/>
          <c:order val="2"/>
          <c:tx>
            <c:v>A重油</c:v>
          </c:tx>
          <c:invertIfNegative val="0"/>
          <c:cat>
            <c:strRef>
              <c:f>企業CO2排出量診断!$D$6:$O$6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企業CO2排出量診断!$D$15:$O$15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2-FD58-45A2-AAC8-9DDE6FD4386D}"/>
            </c:ext>
          </c:extLst>
        </c:ser>
        <c:ser>
          <c:idx val="3"/>
          <c:order val="3"/>
          <c:tx>
            <c:v>都市ガス</c:v>
          </c:tx>
          <c:invertIfNegative val="0"/>
          <c:cat>
            <c:strRef>
              <c:f>企業CO2排出量診断!$D$6:$O$6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企業CO2排出量診断!$D$18:$O$18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3-FD58-45A2-AAC8-9DDE6FD4386D}"/>
            </c:ext>
          </c:extLst>
        </c:ser>
        <c:ser>
          <c:idx val="4"/>
          <c:order val="4"/>
          <c:tx>
            <c:v>液化天然ガス（LNG）</c:v>
          </c:tx>
          <c:invertIfNegative val="0"/>
          <c:cat>
            <c:strRef>
              <c:f>企業CO2排出量診断!$D$6:$O$6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企業CO2排出量診断!$D$21:$O$21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4-FD58-45A2-AAC8-9DDE6FD4386D}"/>
            </c:ext>
          </c:extLst>
        </c:ser>
        <c:ser>
          <c:idx val="5"/>
          <c:order val="5"/>
          <c:tx>
            <c:v>液化石油ガス（LPG）</c:v>
          </c:tx>
          <c:invertIfNegative val="0"/>
          <c:cat>
            <c:strRef>
              <c:f>企業CO2排出量診断!$D$6:$O$6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企業CO2排出量診断!$D$24:$O$24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FD58-45A2-AAC8-9DDE6FD4386D}"/>
            </c:ext>
          </c:extLst>
        </c:ser>
        <c:ser>
          <c:idx val="6"/>
          <c:order val="6"/>
          <c:tx>
            <c:v>ガソリン</c:v>
          </c:tx>
          <c:invertIfNegative val="0"/>
          <c:cat>
            <c:strRef>
              <c:f>企業CO2排出量診断!$D$6:$O$6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企業CO2排出量診断!$D$27:$O$27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6-FD58-45A2-AAC8-9DDE6FD4386D}"/>
            </c:ext>
          </c:extLst>
        </c:ser>
        <c:ser>
          <c:idx val="7"/>
          <c:order val="7"/>
          <c:tx>
            <c:v>軽油</c:v>
          </c:tx>
          <c:invertIfNegative val="0"/>
          <c:cat>
            <c:strRef>
              <c:f>企業CO2排出量診断!$D$6:$O$6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企業CO2排出量診断!$D$30:$O$30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7-FD58-45A2-AAC8-9DDE6FD43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/>
        <c:axId val="345668816"/>
        <c:axId val="1"/>
      </c:barChart>
      <c:catAx>
        <c:axId val="34566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/>
                  <a:t>円</a:t>
                </a:r>
                <a:endParaRPr lang="en-US" alt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456688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使用料金（割合）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8800353677233"/>
          <c:y val="0.11799518851254809"/>
          <c:w val="0.56645767856592455"/>
          <c:h val="0.88200481148745191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47D-4F9E-8C40-ECFC68B0FFA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47D-4F9E-8C40-ECFC68B0FFA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47D-4F9E-8C40-ECFC68B0FFA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47D-4F9E-8C40-ECFC68B0FFA9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347D-4F9E-8C40-ECFC68B0FFA9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347D-4F9E-8C40-ECFC68B0FFA9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347D-4F9E-8C40-ECFC68B0FFA9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347D-4F9E-8C40-ECFC68B0FFA9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(記入例!$A$7,記入例!$A$10,記入例!$A$13,記入例!$A$16,記入例!$A$19,記入例!$A$22,記入例!$A$25,記入例!$A$28)</c:f>
              <c:strCache>
                <c:ptCount val="8"/>
                <c:pt idx="0">
                  <c:v> 電力</c:v>
                </c:pt>
                <c:pt idx="1">
                  <c:v> 灯油</c:v>
                </c:pt>
                <c:pt idx="2">
                  <c:v>A重油</c:v>
                </c:pt>
                <c:pt idx="3">
                  <c:v>都市ガス</c:v>
                </c:pt>
                <c:pt idx="4">
                  <c:v>液化天然ガス
(LNG)</c:v>
                </c:pt>
                <c:pt idx="5">
                  <c:v>液化石油ガス
(LPG)</c:v>
                </c:pt>
                <c:pt idx="6">
                  <c:v>ガソリン</c:v>
                </c:pt>
                <c:pt idx="7">
                  <c:v>軽油</c:v>
                </c:pt>
              </c:strCache>
            </c:strRef>
          </c:cat>
          <c:val>
            <c:numRef>
              <c:f>(記入例!$S$9,記入例!$S$12,記入例!$S$15,記入例!$S$18,記入例!$S$21,記入例!$S$24,記入例!$S$27,記入例!$S$30)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47D-4F9E-8C40-ECFC68B0F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 rtl="0">
            <a:defRPr/>
          </a:pPr>
          <a:endParaRPr lang="ja-JP"/>
        </a:p>
      </c:txPr>
    </c:legend>
    <c:plotVisOnly val="1"/>
    <c:dispBlanksAs val="zero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ja-JP"/>
              <a:t>CO2</a:t>
            </a:r>
            <a:r>
              <a:rPr lang="ja-JP" altLang="en-US"/>
              <a:t>排出量（割合）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1386327845382961"/>
          <c:y val="9.4353372018639761E-2"/>
          <c:w val="0.31528137675972323"/>
          <c:h val="0.88439586851770269"/>
        </c:manualLayout>
      </c:layout>
      <c:pieChart>
        <c:varyColors val="1"/>
        <c:ser>
          <c:idx val="0"/>
          <c:order val="0"/>
          <c:tx>
            <c:v>排出量</c:v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4CD-4081-B498-C2E5834DD72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4CD-4081-B498-C2E5834DD72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4CD-4081-B498-C2E5834DD72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4CD-4081-B498-C2E5834DD723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04CD-4081-B498-C2E5834DD723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04CD-4081-B498-C2E5834DD723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04CD-4081-B498-C2E5834DD723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04CD-4081-B498-C2E5834DD723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(記入例!$A$7,記入例!$A$10,記入例!$A$13,記入例!$A$16,記入例!$A$19,記入例!$A$22,記入例!$A$25,記入例!$A$28)</c:f>
              <c:strCache>
                <c:ptCount val="8"/>
                <c:pt idx="0">
                  <c:v> 電力</c:v>
                </c:pt>
                <c:pt idx="1">
                  <c:v> 灯油</c:v>
                </c:pt>
                <c:pt idx="2">
                  <c:v>A重油</c:v>
                </c:pt>
                <c:pt idx="3">
                  <c:v>都市ガス</c:v>
                </c:pt>
                <c:pt idx="4">
                  <c:v>液化天然ガス
(LNG)</c:v>
                </c:pt>
                <c:pt idx="5">
                  <c:v>液化石油ガス
(LPG)</c:v>
                </c:pt>
                <c:pt idx="6">
                  <c:v>ガソリン</c:v>
                </c:pt>
                <c:pt idx="7">
                  <c:v>軽油</c:v>
                </c:pt>
              </c:strCache>
            </c:strRef>
          </c:cat>
          <c:val>
            <c:numRef>
              <c:f>(記入例!$S$7,記入例!$S$10,記入例!$S$13,記入例!$S$16,記入例!$S$19,記入例!$S$22,記入例!$S$25,記入例!$S$28)</c:f>
              <c:numCache>
                <c:formatCode>General</c:formatCode>
                <c:ptCount val="8"/>
                <c:pt idx="0">
                  <c:v>525000</c:v>
                </c:pt>
                <c:pt idx="1">
                  <c:v>0</c:v>
                </c:pt>
                <c:pt idx="2">
                  <c:v>18000</c:v>
                </c:pt>
                <c:pt idx="3">
                  <c:v>24250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4CD-4081-B498-C2E5834DD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ja-JP"/>
              <a:t>CO2</a:t>
            </a:r>
            <a:r>
              <a:rPr lang="ja-JP" altLang="en-US"/>
              <a:t>排出量（月別）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電力</c:v>
          </c:tx>
          <c:invertIfNegative val="0"/>
          <c:cat>
            <c:strRef>
              <c:f>記入例!$D$6:$O$6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記入例!$D$8:$O$8</c:f>
              <c:numCache>
                <c:formatCode>General</c:formatCode>
                <c:ptCount val="12"/>
                <c:pt idx="0">
                  <c:v>14310</c:v>
                </c:pt>
                <c:pt idx="1">
                  <c:v>13197</c:v>
                </c:pt>
                <c:pt idx="2">
                  <c:v>13356</c:v>
                </c:pt>
                <c:pt idx="3">
                  <c:v>13674</c:v>
                </c:pt>
                <c:pt idx="4">
                  <c:v>14310</c:v>
                </c:pt>
                <c:pt idx="5">
                  <c:v>13992</c:v>
                </c:pt>
                <c:pt idx="6">
                  <c:v>13674</c:v>
                </c:pt>
                <c:pt idx="7">
                  <c:v>13515</c:v>
                </c:pt>
                <c:pt idx="8">
                  <c:v>13992</c:v>
                </c:pt>
                <c:pt idx="9">
                  <c:v>14151</c:v>
                </c:pt>
                <c:pt idx="10">
                  <c:v>14469</c:v>
                </c:pt>
                <c:pt idx="11">
                  <c:v>14310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FB-4231-8250-8701AC72D645}"/>
            </c:ext>
          </c:extLst>
        </c:ser>
        <c:ser>
          <c:idx val="1"/>
          <c:order val="1"/>
          <c:tx>
            <c:v>灯油</c:v>
          </c:tx>
          <c:invertIfNegative val="0"/>
          <c:cat>
            <c:strRef>
              <c:f>記入例!$D$6:$O$6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記入例!$D$11:$O$11</c:f>
              <c:numCache>
                <c:formatCode>0.00_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FB-4231-8250-8701AC72D645}"/>
            </c:ext>
          </c:extLst>
        </c:ser>
        <c:ser>
          <c:idx val="2"/>
          <c:order val="2"/>
          <c:tx>
            <c:v>A重油</c:v>
          </c:tx>
          <c:invertIfNegative val="0"/>
          <c:cat>
            <c:strRef>
              <c:f>記入例!$D$6:$O$6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記入例!$D$14:$O$14</c:f>
              <c:numCache>
                <c:formatCode>0_ </c:formatCode>
                <c:ptCount val="12"/>
                <c:pt idx="0">
                  <c:v>4064.4450000000002</c:v>
                </c:pt>
                <c:pt idx="1">
                  <c:v>4064.4450000000002</c:v>
                </c:pt>
                <c:pt idx="2">
                  <c:v>4064.4450000000002</c:v>
                </c:pt>
                <c:pt idx="3">
                  <c:v>4064.4450000000002</c:v>
                </c:pt>
                <c:pt idx="4">
                  <c:v>4064.4450000000002</c:v>
                </c:pt>
                <c:pt idx="5">
                  <c:v>4064.4450000000002</c:v>
                </c:pt>
                <c:pt idx="6">
                  <c:v>4064.4450000000002</c:v>
                </c:pt>
                <c:pt idx="7">
                  <c:v>4064.4450000000002</c:v>
                </c:pt>
                <c:pt idx="8">
                  <c:v>4064.4450000000002</c:v>
                </c:pt>
                <c:pt idx="9">
                  <c:v>4064.4450000000002</c:v>
                </c:pt>
                <c:pt idx="10">
                  <c:v>4064.4450000000002</c:v>
                </c:pt>
                <c:pt idx="11">
                  <c:v>4064.4450000000002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FB-4231-8250-8701AC72D645}"/>
            </c:ext>
          </c:extLst>
        </c:ser>
        <c:ser>
          <c:idx val="3"/>
          <c:order val="3"/>
          <c:tx>
            <c:v>都市ガス</c:v>
          </c:tx>
          <c:invertIfNegative val="0"/>
          <c:cat>
            <c:strRef>
              <c:f>記入例!$D$6:$O$6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記入例!$D$17:$O$17</c:f>
              <c:numCache>
                <c:formatCode>0_ </c:formatCode>
                <c:ptCount val="12"/>
                <c:pt idx="0">
                  <c:v>4216.8599999999997</c:v>
                </c:pt>
                <c:pt idx="1">
                  <c:v>4216.8599999999997</c:v>
                </c:pt>
                <c:pt idx="2">
                  <c:v>4216.8599999999997</c:v>
                </c:pt>
                <c:pt idx="3">
                  <c:v>4216.8599999999997</c:v>
                </c:pt>
                <c:pt idx="4">
                  <c:v>4216.8599999999997</c:v>
                </c:pt>
                <c:pt idx="5">
                  <c:v>4216.8599999999997</c:v>
                </c:pt>
                <c:pt idx="6">
                  <c:v>4216.8599999999997</c:v>
                </c:pt>
                <c:pt idx="7">
                  <c:v>4216.8599999999997</c:v>
                </c:pt>
                <c:pt idx="8">
                  <c:v>4216.8599999999997</c:v>
                </c:pt>
                <c:pt idx="9">
                  <c:v>4322.2815000000001</c:v>
                </c:pt>
                <c:pt idx="10">
                  <c:v>4427.7029999999995</c:v>
                </c:pt>
                <c:pt idx="11">
                  <c:v>4427.7029999999995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4FB-4231-8250-8701AC72D645}"/>
            </c:ext>
          </c:extLst>
        </c:ser>
        <c:ser>
          <c:idx val="4"/>
          <c:order val="4"/>
          <c:tx>
            <c:v>液化天然ガス（LNG）</c:v>
          </c:tx>
          <c:invertIfNegative val="0"/>
          <c:cat>
            <c:strRef>
              <c:f>記入例!$D$6:$O$6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記入例!$D$20:$O$20</c:f>
              <c:numCache>
                <c:formatCode>0.00_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4FB-4231-8250-8701AC72D645}"/>
            </c:ext>
          </c:extLst>
        </c:ser>
        <c:ser>
          <c:idx val="5"/>
          <c:order val="5"/>
          <c:tx>
            <c:v>液化石油ガス（LPG）</c:v>
          </c:tx>
          <c:invertIfNegative val="0"/>
          <c:cat>
            <c:strRef>
              <c:f>記入例!$D$6:$O$6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記入例!$D$23:$O$23</c:f>
              <c:numCache>
                <c:formatCode>0.00_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4FB-4231-8250-8701AC72D645}"/>
            </c:ext>
          </c:extLst>
        </c:ser>
        <c:ser>
          <c:idx val="6"/>
          <c:order val="6"/>
          <c:tx>
            <c:v>ガソリン</c:v>
          </c:tx>
          <c:invertIfNegative val="0"/>
          <c:cat>
            <c:strRef>
              <c:f>記入例!$D$6:$O$6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記入例!$D$26:$O$26</c:f>
              <c:numCache>
                <c:formatCode>0.00_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4FB-4231-8250-8701AC72D645}"/>
            </c:ext>
          </c:extLst>
        </c:ser>
        <c:ser>
          <c:idx val="7"/>
          <c:order val="7"/>
          <c:tx>
            <c:v>軽油</c:v>
          </c:tx>
          <c:invertIfNegative val="0"/>
          <c:cat>
            <c:strRef>
              <c:f>記入例!$D$6:$O$6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記入例!$D$29:$O$29</c:f>
              <c:numCache>
                <c:formatCode>0.00_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4FB-4231-8250-8701AC72D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/>
        <c:axId val="345239768"/>
        <c:axId val="1"/>
      </c:barChart>
      <c:catAx>
        <c:axId val="345239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452397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使用料金（月別）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電力</c:v>
          </c:tx>
          <c:invertIfNegative val="0"/>
          <c:cat>
            <c:strRef>
              <c:f>記入例!$D$6:$O$6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記入例!$D$9:$O$9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AD7B-404F-A0B5-468AFB94B319}"/>
            </c:ext>
          </c:extLst>
        </c:ser>
        <c:ser>
          <c:idx val="1"/>
          <c:order val="1"/>
          <c:tx>
            <c:v>灯油</c:v>
          </c:tx>
          <c:invertIfNegative val="0"/>
          <c:cat>
            <c:strRef>
              <c:f>記入例!$D$6:$O$6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記入例!$D$12:$O$12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AD7B-404F-A0B5-468AFB94B319}"/>
            </c:ext>
          </c:extLst>
        </c:ser>
        <c:ser>
          <c:idx val="2"/>
          <c:order val="2"/>
          <c:tx>
            <c:v>A重油</c:v>
          </c:tx>
          <c:invertIfNegative val="0"/>
          <c:cat>
            <c:strRef>
              <c:f>記入例!$D$6:$O$6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記入例!$D$15:$O$15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2-AD7B-404F-A0B5-468AFB94B319}"/>
            </c:ext>
          </c:extLst>
        </c:ser>
        <c:ser>
          <c:idx val="3"/>
          <c:order val="3"/>
          <c:tx>
            <c:v>都市ガス</c:v>
          </c:tx>
          <c:invertIfNegative val="0"/>
          <c:cat>
            <c:strRef>
              <c:f>記入例!$D$6:$O$6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記入例!$D$18:$O$18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3-AD7B-404F-A0B5-468AFB94B319}"/>
            </c:ext>
          </c:extLst>
        </c:ser>
        <c:ser>
          <c:idx val="4"/>
          <c:order val="4"/>
          <c:tx>
            <c:v>液化天然ガス（LNG）</c:v>
          </c:tx>
          <c:invertIfNegative val="0"/>
          <c:cat>
            <c:strRef>
              <c:f>記入例!$D$6:$O$6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記入例!$D$21:$O$21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4-AD7B-404F-A0B5-468AFB94B319}"/>
            </c:ext>
          </c:extLst>
        </c:ser>
        <c:ser>
          <c:idx val="5"/>
          <c:order val="5"/>
          <c:tx>
            <c:v>液化石油ガス（LPG）</c:v>
          </c:tx>
          <c:invertIfNegative val="0"/>
          <c:cat>
            <c:strRef>
              <c:f>記入例!$D$6:$O$6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記入例!$D$24:$O$24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AD7B-404F-A0B5-468AFB94B319}"/>
            </c:ext>
          </c:extLst>
        </c:ser>
        <c:ser>
          <c:idx val="6"/>
          <c:order val="6"/>
          <c:tx>
            <c:v>ガソリン</c:v>
          </c:tx>
          <c:invertIfNegative val="0"/>
          <c:cat>
            <c:strRef>
              <c:f>記入例!$D$6:$O$6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記入例!$D$27:$O$27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6-AD7B-404F-A0B5-468AFB94B319}"/>
            </c:ext>
          </c:extLst>
        </c:ser>
        <c:ser>
          <c:idx val="7"/>
          <c:order val="7"/>
          <c:tx>
            <c:v>軽油</c:v>
          </c:tx>
          <c:invertIfNegative val="0"/>
          <c:cat>
            <c:strRef>
              <c:f>記入例!$D$6:$O$6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記入例!$D$30:$O$30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7-AD7B-404F-A0B5-468AFB94B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/>
        <c:axId val="345668816"/>
        <c:axId val="1"/>
      </c:barChart>
      <c:catAx>
        <c:axId val="34566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/>
                  <a:t>円</a:t>
                </a:r>
                <a:endParaRPr lang="en-US" alt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456688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208189</xdr:colOff>
      <xdr:row>164</xdr:row>
      <xdr:rowOff>69396</xdr:rowOff>
    </xdr:from>
    <xdr:to>
      <xdr:col>28</xdr:col>
      <xdr:colOff>274864</xdr:colOff>
      <xdr:row>197</xdr:row>
      <xdr:rowOff>88446</xdr:rowOff>
    </xdr:to>
    <xdr:graphicFrame macro="">
      <xdr:nvGraphicFramePr>
        <xdr:cNvPr id="1078" name="グラフ 27">
          <a:extLst>
            <a:ext uri="{FF2B5EF4-FFF2-40B4-BE49-F238E27FC236}">
              <a16:creationId xmlns:a16="http://schemas.microsoft.com/office/drawing/2014/main" id="{41890530-4B48-44A3-B5D8-FAE08983F0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128</xdr:row>
      <xdr:rowOff>171450</xdr:rowOff>
    </xdr:from>
    <xdr:to>
      <xdr:col>28</xdr:col>
      <xdr:colOff>133350</xdr:colOff>
      <xdr:row>162</xdr:row>
      <xdr:rowOff>133350</xdr:rowOff>
    </xdr:to>
    <xdr:graphicFrame macro="">
      <xdr:nvGraphicFramePr>
        <xdr:cNvPr id="1079" name="グラフ 14">
          <a:extLst>
            <a:ext uri="{FF2B5EF4-FFF2-40B4-BE49-F238E27FC236}">
              <a16:creationId xmlns:a16="http://schemas.microsoft.com/office/drawing/2014/main" id="{2CA120C0-293F-424C-ABE6-4E14A9996B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123825</xdr:colOff>
      <xdr:row>36</xdr:row>
      <xdr:rowOff>180975</xdr:rowOff>
    </xdr:from>
    <xdr:to>
      <xdr:col>28</xdr:col>
      <xdr:colOff>104775</xdr:colOff>
      <xdr:row>82</xdr:row>
      <xdr:rowOff>57150</xdr:rowOff>
    </xdr:to>
    <xdr:graphicFrame macro="">
      <xdr:nvGraphicFramePr>
        <xdr:cNvPr id="1080" name="グラフ 20">
          <a:extLst>
            <a:ext uri="{FF2B5EF4-FFF2-40B4-BE49-F238E27FC236}">
              <a16:creationId xmlns:a16="http://schemas.microsoft.com/office/drawing/2014/main" id="{C435A691-EE8B-4A91-B4DE-C862D4DD4C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83</xdr:row>
      <xdr:rowOff>95250</xdr:rowOff>
    </xdr:from>
    <xdr:to>
      <xdr:col>28</xdr:col>
      <xdr:colOff>123825</xdr:colOff>
      <xdr:row>128</xdr:row>
      <xdr:rowOff>123825</xdr:rowOff>
    </xdr:to>
    <xdr:graphicFrame macro="">
      <xdr:nvGraphicFramePr>
        <xdr:cNvPr id="1081" name="グラフ 26">
          <a:extLst>
            <a:ext uri="{FF2B5EF4-FFF2-40B4-BE49-F238E27FC236}">
              <a16:creationId xmlns:a16="http://schemas.microsoft.com/office/drawing/2014/main" id="{2DE23D2B-2087-493C-B2E6-541BC802C3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208189</xdr:colOff>
      <xdr:row>164</xdr:row>
      <xdr:rowOff>69396</xdr:rowOff>
    </xdr:from>
    <xdr:to>
      <xdr:col>28</xdr:col>
      <xdr:colOff>274864</xdr:colOff>
      <xdr:row>197</xdr:row>
      <xdr:rowOff>88446</xdr:rowOff>
    </xdr:to>
    <xdr:graphicFrame macro="">
      <xdr:nvGraphicFramePr>
        <xdr:cNvPr id="2" name="グラフ 27">
          <a:extLst>
            <a:ext uri="{FF2B5EF4-FFF2-40B4-BE49-F238E27FC236}">
              <a16:creationId xmlns:a16="http://schemas.microsoft.com/office/drawing/2014/main" id="{6190CEBE-847F-4137-9B6C-EBA32E8599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128</xdr:row>
      <xdr:rowOff>171450</xdr:rowOff>
    </xdr:from>
    <xdr:to>
      <xdr:col>28</xdr:col>
      <xdr:colOff>133350</xdr:colOff>
      <xdr:row>162</xdr:row>
      <xdr:rowOff>133350</xdr:rowOff>
    </xdr:to>
    <xdr:graphicFrame macro="">
      <xdr:nvGraphicFramePr>
        <xdr:cNvPr id="3" name="グラフ 14">
          <a:extLst>
            <a:ext uri="{FF2B5EF4-FFF2-40B4-BE49-F238E27FC236}">
              <a16:creationId xmlns:a16="http://schemas.microsoft.com/office/drawing/2014/main" id="{EFBC9EC4-A35E-4FC0-B623-32E92539F1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123825</xdr:colOff>
      <xdr:row>36</xdr:row>
      <xdr:rowOff>180975</xdr:rowOff>
    </xdr:from>
    <xdr:to>
      <xdr:col>28</xdr:col>
      <xdr:colOff>104775</xdr:colOff>
      <xdr:row>82</xdr:row>
      <xdr:rowOff>57150</xdr:rowOff>
    </xdr:to>
    <xdr:graphicFrame macro="">
      <xdr:nvGraphicFramePr>
        <xdr:cNvPr id="4" name="グラフ 20">
          <a:extLst>
            <a:ext uri="{FF2B5EF4-FFF2-40B4-BE49-F238E27FC236}">
              <a16:creationId xmlns:a16="http://schemas.microsoft.com/office/drawing/2014/main" id="{E7EF9926-4FA6-4C2B-90E1-9E7F07505B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83</xdr:row>
      <xdr:rowOff>95250</xdr:rowOff>
    </xdr:from>
    <xdr:to>
      <xdr:col>28</xdr:col>
      <xdr:colOff>123825</xdr:colOff>
      <xdr:row>128</xdr:row>
      <xdr:rowOff>123825</xdr:rowOff>
    </xdr:to>
    <xdr:graphicFrame macro="">
      <xdr:nvGraphicFramePr>
        <xdr:cNvPr id="5" name="グラフ 26">
          <a:extLst>
            <a:ext uri="{FF2B5EF4-FFF2-40B4-BE49-F238E27FC236}">
              <a16:creationId xmlns:a16="http://schemas.microsoft.com/office/drawing/2014/main" id="{ADE8576C-D968-4CF9-B49A-2CF7219F9C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35"/>
  <sheetViews>
    <sheetView showZeros="0" topLeftCell="G1" zoomScale="70" zoomScaleNormal="70" workbookViewId="0">
      <selection activeCell="U5" sqref="U5:U6"/>
    </sheetView>
  </sheetViews>
  <sheetFormatPr defaultColWidth="9" defaultRowHeight="13.5" x14ac:dyDescent="0.15"/>
  <cols>
    <col min="1" max="2" width="12.625" style="3" customWidth="1"/>
    <col min="3" max="3" width="8.625" style="3" customWidth="1"/>
    <col min="4" max="15" width="8.125" style="3" customWidth="1"/>
    <col min="16" max="18" width="8.375" style="3" hidden="1" customWidth="1"/>
    <col min="19" max="19" width="9.625" style="5" customWidth="1"/>
    <col min="20" max="20" width="5.625" style="5" customWidth="1"/>
    <col min="21" max="21" width="12.625" style="5" customWidth="1"/>
    <col min="22" max="22" width="9.625" style="5" customWidth="1"/>
    <col min="23" max="23" width="11" style="5" customWidth="1"/>
    <col min="24" max="24" width="11" style="5" bestFit="1" customWidth="1"/>
    <col min="25" max="25" width="11.25" style="5" customWidth="1"/>
    <col min="26" max="26" width="12.125" style="5" customWidth="1"/>
    <col min="27" max="27" width="11.25" style="5" customWidth="1"/>
    <col min="28" max="29" width="9" style="3"/>
    <col min="30" max="30" width="9" style="5"/>
    <col min="31" max="31" width="17.875" style="3" customWidth="1"/>
    <col min="32" max="32" width="15" style="3" customWidth="1"/>
    <col min="33" max="16384" width="9" style="3"/>
  </cols>
  <sheetData>
    <row r="1" spans="1:32" ht="12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2"/>
      <c r="T1" s="2"/>
      <c r="U1" s="2"/>
      <c r="V1" s="2"/>
      <c r="W1" s="2"/>
      <c r="X1" s="2"/>
      <c r="Y1" s="2"/>
      <c r="Z1" s="2"/>
      <c r="AA1" s="2"/>
      <c r="AD1" s="85"/>
    </row>
    <row r="2" spans="1:32" ht="21" customHeight="1" x14ac:dyDescent="0.15">
      <c r="A2" s="89" t="s">
        <v>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90"/>
      <c r="Y2" s="90"/>
      <c r="Z2" s="90"/>
      <c r="AA2" s="90"/>
      <c r="AB2" s="90"/>
      <c r="AD2" s="85"/>
    </row>
    <row r="3" spans="1:32" ht="12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2"/>
      <c r="Z3" s="4"/>
      <c r="AA3" s="2"/>
      <c r="AD3" s="85"/>
    </row>
    <row r="4" spans="1:32" ht="26.25" customHeight="1" x14ac:dyDescent="0.15">
      <c r="S4" s="85"/>
      <c r="T4" s="85"/>
      <c r="U4" s="78" t="s">
        <v>1</v>
      </c>
      <c r="V4" s="85"/>
      <c r="W4" s="85"/>
      <c r="X4" s="85"/>
      <c r="Y4" s="85"/>
      <c r="Z4" s="85"/>
      <c r="AA4" s="85"/>
      <c r="AD4" s="85"/>
    </row>
    <row r="5" spans="1:32" ht="18" customHeight="1" x14ac:dyDescent="0.15">
      <c r="A5" s="109"/>
      <c r="B5" s="6"/>
      <c r="C5" s="6"/>
      <c r="D5" s="110" t="s">
        <v>2</v>
      </c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2"/>
      <c r="T5" s="93" t="s">
        <v>3</v>
      </c>
      <c r="U5" s="91" t="s">
        <v>4</v>
      </c>
      <c r="V5" s="105" t="s">
        <v>5</v>
      </c>
      <c r="W5" s="105" t="s">
        <v>6</v>
      </c>
      <c r="X5" s="95" t="s">
        <v>7</v>
      </c>
      <c r="Y5" s="96"/>
      <c r="Z5" s="95" t="s">
        <v>8</v>
      </c>
      <c r="AA5" s="96"/>
      <c r="AB5" s="91" t="s">
        <v>9</v>
      </c>
      <c r="AD5" s="85"/>
    </row>
    <row r="6" spans="1:32" ht="30" customHeight="1" thickBot="1" x14ac:dyDescent="0.2">
      <c r="A6" s="109"/>
      <c r="B6" s="6"/>
      <c r="C6" s="6"/>
      <c r="D6" s="6" t="s">
        <v>10</v>
      </c>
      <c r="E6" s="7" t="s">
        <v>11</v>
      </c>
      <c r="F6" s="7" t="s">
        <v>12</v>
      </c>
      <c r="G6" s="7" t="s">
        <v>13</v>
      </c>
      <c r="H6" s="7" t="s">
        <v>14</v>
      </c>
      <c r="I6" s="7" t="s">
        <v>15</v>
      </c>
      <c r="J6" s="7" t="s">
        <v>16</v>
      </c>
      <c r="K6" s="7" t="s">
        <v>17</v>
      </c>
      <c r="L6" s="7" t="s">
        <v>18</v>
      </c>
      <c r="M6" s="7" t="s">
        <v>19</v>
      </c>
      <c r="N6" s="7" t="s">
        <v>20</v>
      </c>
      <c r="O6" s="7" t="s">
        <v>21</v>
      </c>
      <c r="P6" s="7" t="s">
        <v>22</v>
      </c>
      <c r="Q6" s="7" t="s">
        <v>23</v>
      </c>
      <c r="R6" s="7" t="s">
        <v>24</v>
      </c>
      <c r="S6" s="8" t="s">
        <v>25</v>
      </c>
      <c r="T6" s="93"/>
      <c r="U6" s="106"/>
      <c r="V6" s="113"/>
      <c r="W6" s="105"/>
      <c r="X6" s="97"/>
      <c r="Y6" s="98"/>
      <c r="Z6" s="97"/>
      <c r="AA6" s="98"/>
      <c r="AB6" s="92"/>
      <c r="AD6" s="64" t="s">
        <v>26</v>
      </c>
      <c r="AE6" s="64" t="s">
        <v>27</v>
      </c>
      <c r="AF6" s="64" t="s">
        <v>28</v>
      </c>
    </row>
    <row r="7" spans="1:32" ht="30" customHeight="1" x14ac:dyDescent="0.15">
      <c r="A7" s="103" t="s">
        <v>29</v>
      </c>
      <c r="B7" s="103" t="s">
        <v>30</v>
      </c>
      <c r="C7" s="9" t="s">
        <v>31</v>
      </c>
      <c r="D7" s="10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2">
        <f>SUM(D7:O7)</f>
        <v>0</v>
      </c>
      <c r="T7" s="79" t="s">
        <v>32</v>
      </c>
      <c r="U7" s="107">
        <v>1</v>
      </c>
      <c r="V7" s="88">
        <f>CHOOSE(U7,AF7,AF8,AF9,AF10,AF11,AF12,AF13,AF14,AF15,AF16)</f>
        <v>0.60099999999999998</v>
      </c>
      <c r="W7" s="13">
        <v>9.9700000000000006</v>
      </c>
      <c r="X7" s="118" t="s">
        <v>33</v>
      </c>
      <c r="Y7" s="125">
        <f>S7*V7</f>
        <v>0</v>
      </c>
      <c r="Z7" s="99" t="s">
        <v>34</v>
      </c>
      <c r="AA7" s="101">
        <f>S7*W7</f>
        <v>0</v>
      </c>
      <c r="AB7" s="93" t="s">
        <v>35</v>
      </c>
      <c r="AD7" s="64">
        <v>1</v>
      </c>
      <c r="AE7" s="65" t="s">
        <v>36</v>
      </c>
      <c r="AF7" s="66">
        <v>0.60099999999999998</v>
      </c>
    </row>
    <row r="8" spans="1:32" ht="30" customHeight="1" thickBot="1" x14ac:dyDescent="0.2">
      <c r="A8" s="114"/>
      <c r="B8" s="104"/>
      <c r="C8" s="14" t="s">
        <v>37</v>
      </c>
      <c r="D8" s="15">
        <f>D7*$V$7</f>
        <v>0</v>
      </c>
      <c r="E8" s="16">
        <f t="shared" ref="E8:O8" si="0">E7*$V$7</f>
        <v>0</v>
      </c>
      <c r="F8" s="16">
        <f t="shared" si="0"/>
        <v>0</v>
      </c>
      <c r="G8" s="16">
        <f t="shared" si="0"/>
        <v>0</v>
      </c>
      <c r="H8" s="16">
        <f t="shared" si="0"/>
        <v>0</v>
      </c>
      <c r="I8" s="16">
        <f t="shared" si="0"/>
        <v>0</v>
      </c>
      <c r="J8" s="16">
        <f t="shared" si="0"/>
        <v>0</v>
      </c>
      <c r="K8" s="16">
        <f t="shared" si="0"/>
        <v>0</v>
      </c>
      <c r="L8" s="16">
        <f t="shared" si="0"/>
        <v>0</v>
      </c>
      <c r="M8" s="16">
        <f t="shared" si="0"/>
        <v>0</v>
      </c>
      <c r="N8" s="16">
        <f t="shared" si="0"/>
        <v>0</v>
      </c>
      <c r="O8" s="16">
        <f t="shared" si="0"/>
        <v>0</v>
      </c>
      <c r="P8" s="17"/>
      <c r="Q8" s="17"/>
      <c r="R8" s="17"/>
      <c r="S8" s="18">
        <f>SUM(D8:O8)</f>
        <v>0</v>
      </c>
      <c r="T8" s="76" t="s">
        <v>38</v>
      </c>
      <c r="U8" s="108"/>
      <c r="V8" s="19" t="s">
        <v>39</v>
      </c>
      <c r="W8" s="20" t="s">
        <v>40</v>
      </c>
      <c r="X8" s="119"/>
      <c r="Y8" s="126"/>
      <c r="Z8" s="100"/>
      <c r="AA8" s="102"/>
      <c r="AB8" s="94"/>
      <c r="AD8" s="64">
        <v>2</v>
      </c>
      <c r="AE8" s="67" t="s">
        <v>41</v>
      </c>
      <c r="AF8" s="66">
        <v>0.52100000000000002</v>
      </c>
    </row>
    <row r="9" spans="1:32" ht="30" customHeight="1" thickBot="1" x14ac:dyDescent="0.2">
      <c r="A9" s="114"/>
      <c r="B9" s="83" t="s">
        <v>42</v>
      </c>
      <c r="C9" s="21" t="s">
        <v>43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3"/>
      <c r="Q9" s="23"/>
      <c r="R9" s="23"/>
      <c r="S9" s="24">
        <f>SUM(D9:R9)</f>
        <v>0</v>
      </c>
      <c r="T9" s="25" t="s">
        <v>44</v>
      </c>
      <c r="U9" s="25"/>
      <c r="V9" s="21" t="s">
        <v>45</v>
      </c>
      <c r="W9" s="21" t="s">
        <v>45</v>
      </c>
      <c r="X9" s="21" t="s">
        <v>45</v>
      </c>
      <c r="Y9" s="21" t="s">
        <v>45</v>
      </c>
      <c r="Z9" s="21" t="s">
        <v>45</v>
      </c>
      <c r="AA9" s="21" t="s">
        <v>45</v>
      </c>
      <c r="AB9" s="26">
        <f>SUM(D9:R9)</f>
        <v>0</v>
      </c>
      <c r="AD9" s="64">
        <v>3</v>
      </c>
      <c r="AE9" s="67" t="s">
        <v>46</v>
      </c>
      <c r="AF9" s="66">
        <v>0.441</v>
      </c>
    </row>
    <row r="10" spans="1:32" ht="30" customHeight="1" x14ac:dyDescent="0.15">
      <c r="A10" s="103" t="s">
        <v>47</v>
      </c>
      <c r="B10" s="103" t="s">
        <v>30</v>
      </c>
      <c r="C10" s="9" t="s">
        <v>31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1"/>
      <c r="Q10" s="11"/>
      <c r="R10" s="11"/>
      <c r="S10" s="12">
        <f>SUM(D10:O10)</f>
        <v>0</v>
      </c>
      <c r="T10" s="80" t="s">
        <v>48</v>
      </c>
      <c r="U10" s="120" t="s">
        <v>45</v>
      </c>
      <c r="V10" s="88">
        <v>6.7900000000000002E-2</v>
      </c>
      <c r="W10" s="13">
        <v>36.700000000000003</v>
      </c>
      <c r="X10" s="118" t="s">
        <v>33</v>
      </c>
      <c r="Y10" s="125">
        <f>S10*V10*W10</f>
        <v>0</v>
      </c>
      <c r="Z10" s="99" t="s">
        <v>34</v>
      </c>
      <c r="AA10" s="101">
        <f>S10*W10</f>
        <v>0</v>
      </c>
      <c r="AB10" s="115" t="s">
        <v>35</v>
      </c>
      <c r="AD10" s="64">
        <v>4</v>
      </c>
      <c r="AE10" s="67" t="s">
        <v>49</v>
      </c>
      <c r="AF10" s="66">
        <v>0.42399999999999999</v>
      </c>
    </row>
    <row r="11" spans="1:32" ht="30" customHeight="1" thickBot="1" x14ac:dyDescent="0.2">
      <c r="A11" s="114"/>
      <c r="B11" s="104"/>
      <c r="C11" s="14" t="s">
        <v>37</v>
      </c>
      <c r="D11" s="27">
        <f>D10*$V$10*$W$10</f>
        <v>0</v>
      </c>
      <c r="E11" s="28">
        <f t="shared" ref="E11:O11" si="1">E10*$V$10*$W$10</f>
        <v>0</v>
      </c>
      <c r="F11" s="28">
        <f t="shared" si="1"/>
        <v>0</v>
      </c>
      <c r="G11" s="28">
        <f t="shared" si="1"/>
        <v>0</v>
      </c>
      <c r="H11" s="28">
        <f t="shared" si="1"/>
        <v>0</v>
      </c>
      <c r="I11" s="28">
        <f t="shared" si="1"/>
        <v>0</v>
      </c>
      <c r="J11" s="28">
        <f t="shared" si="1"/>
        <v>0</v>
      </c>
      <c r="K11" s="28">
        <f t="shared" si="1"/>
        <v>0</v>
      </c>
      <c r="L11" s="28">
        <f t="shared" si="1"/>
        <v>0</v>
      </c>
      <c r="M11" s="28">
        <f t="shared" si="1"/>
        <v>0</v>
      </c>
      <c r="N11" s="28">
        <f t="shared" si="1"/>
        <v>0</v>
      </c>
      <c r="O11" s="29">
        <f t="shared" si="1"/>
        <v>0</v>
      </c>
      <c r="P11" s="29"/>
      <c r="Q11" s="29"/>
      <c r="R11" s="29"/>
      <c r="S11" s="30">
        <f>SUM(D11:O11)</f>
        <v>0</v>
      </c>
      <c r="T11" s="76" t="s">
        <v>38</v>
      </c>
      <c r="U11" s="106"/>
      <c r="V11" s="19" t="s">
        <v>50</v>
      </c>
      <c r="W11" s="20" t="s">
        <v>51</v>
      </c>
      <c r="X11" s="119"/>
      <c r="Y11" s="126"/>
      <c r="Z11" s="100"/>
      <c r="AA11" s="102"/>
      <c r="AB11" s="94"/>
      <c r="AD11" s="64">
        <v>5</v>
      </c>
      <c r="AE11" s="67" t="s">
        <v>52</v>
      </c>
      <c r="AF11" s="66">
        <v>0.497</v>
      </c>
    </row>
    <row r="12" spans="1:32" ht="30" customHeight="1" thickBot="1" x14ac:dyDescent="0.2">
      <c r="A12" s="114"/>
      <c r="B12" s="83" t="s">
        <v>42</v>
      </c>
      <c r="C12" s="21" t="s">
        <v>43</v>
      </c>
      <c r="D12" s="22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4">
        <f>SUM(D12:R12)</f>
        <v>0</v>
      </c>
      <c r="T12" s="25" t="s">
        <v>44</v>
      </c>
      <c r="U12" s="25"/>
      <c r="V12" s="21" t="s">
        <v>45</v>
      </c>
      <c r="W12" s="21" t="s">
        <v>45</v>
      </c>
      <c r="X12" s="21" t="s">
        <v>45</v>
      </c>
      <c r="Y12" s="21" t="s">
        <v>45</v>
      </c>
      <c r="Z12" s="21" t="s">
        <v>45</v>
      </c>
      <c r="AA12" s="21" t="s">
        <v>45</v>
      </c>
      <c r="AB12" s="26">
        <f>SUM(D12:R12)</f>
        <v>0</v>
      </c>
      <c r="AD12" s="64">
        <v>6</v>
      </c>
      <c r="AE12" s="67" t="s">
        <v>53</v>
      </c>
      <c r="AF12" s="66">
        <v>0.318</v>
      </c>
    </row>
    <row r="13" spans="1:32" ht="30" customHeight="1" x14ac:dyDescent="0.15">
      <c r="A13" s="103" t="s">
        <v>54</v>
      </c>
      <c r="B13" s="103" t="s">
        <v>30</v>
      </c>
      <c r="C13" s="9" t="s">
        <v>31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1"/>
      <c r="Q13" s="11"/>
      <c r="R13" s="11"/>
      <c r="S13" s="12">
        <f>SUM(D13:O13)</f>
        <v>0</v>
      </c>
      <c r="T13" s="80" t="s">
        <v>48</v>
      </c>
      <c r="U13" s="120" t="s">
        <v>55</v>
      </c>
      <c r="V13" s="88">
        <v>6.93E-2</v>
      </c>
      <c r="W13" s="13">
        <v>39.1</v>
      </c>
      <c r="X13" s="118" t="s">
        <v>33</v>
      </c>
      <c r="Y13" s="125">
        <f>S13*V13*W13</f>
        <v>0</v>
      </c>
      <c r="Z13" s="99" t="s">
        <v>34</v>
      </c>
      <c r="AA13" s="101">
        <f>S13*W13</f>
        <v>0</v>
      </c>
      <c r="AB13" s="115" t="s">
        <v>35</v>
      </c>
      <c r="AD13" s="64">
        <v>7</v>
      </c>
      <c r="AE13" s="67" t="s">
        <v>56</v>
      </c>
      <c r="AF13" s="66">
        <v>0.58499999999999996</v>
      </c>
    </row>
    <row r="14" spans="1:32" ht="30" customHeight="1" thickBot="1" x14ac:dyDescent="0.2">
      <c r="A14" s="114"/>
      <c r="B14" s="104"/>
      <c r="C14" s="14" t="s">
        <v>37</v>
      </c>
      <c r="D14" s="27">
        <f>D13*$V$13*$W$13</f>
        <v>0</v>
      </c>
      <c r="E14" s="28">
        <f t="shared" ref="E14:O14" si="2">E13*$V$13*$W$13</f>
        <v>0</v>
      </c>
      <c r="F14" s="28">
        <f t="shared" si="2"/>
        <v>0</v>
      </c>
      <c r="G14" s="28">
        <f t="shared" si="2"/>
        <v>0</v>
      </c>
      <c r="H14" s="28">
        <f t="shared" si="2"/>
        <v>0</v>
      </c>
      <c r="I14" s="28">
        <f t="shared" si="2"/>
        <v>0</v>
      </c>
      <c r="J14" s="28">
        <f t="shared" si="2"/>
        <v>0</v>
      </c>
      <c r="K14" s="28">
        <f t="shared" si="2"/>
        <v>0</v>
      </c>
      <c r="L14" s="28">
        <f t="shared" si="2"/>
        <v>0</v>
      </c>
      <c r="M14" s="28">
        <f t="shared" si="2"/>
        <v>0</v>
      </c>
      <c r="N14" s="28">
        <f t="shared" si="2"/>
        <v>0</v>
      </c>
      <c r="O14" s="28">
        <f t="shared" si="2"/>
        <v>0</v>
      </c>
      <c r="P14" s="29"/>
      <c r="Q14" s="29"/>
      <c r="R14" s="29"/>
      <c r="S14" s="30">
        <f>SUM(D14:O14)</f>
        <v>0</v>
      </c>
      <c r="T14" s="76" t="s">
        <v>38</v>
      </c>
      <c r="U14" s="106"/>
      <c r="V14" s="19" t="s">
        <v>50</v>
      </c>
      <c r="W14" s="20" t="s">
        <v>51</v>
      </c>
      <c r="X14" s="119"/>
      <c r="Y14" s="126"/>
      <c r="Z14" s="100"/>
      <c r="AA14" s="102"/>
      <c r="AB14" s="94"/>
      <c r="AD14" s="64">
        <v>8</v>
      </c>
      <c r="AE14" s="67" t="s">
        <v>57</v>
      </c>
      <c r="AF14" s="66">
        <v>0.40799999999999997</v>
      </c>
    </row>
    <row r="15" spans="1:32" ht="30" customHeight="1" thickBot="1" x14ac:dyDescent="0.2">
      <c r="A15" s="114"/>
      <c r="B15" s="83" t="s">
        <v>42</v>
      </c>
      <c r="C15" s="21" t="s">
        <v>43</v>
      </c>
      <c r="D15" s="22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4">
        <f>SUM(D15:R15)</f>
        <v>0</v>
      </c>
      <c r="T15" s="25" t="s">
        <v>44</v>
      </c>
      <c r="U15" s="25"/>
      <c r="V15" s="21" t="s">
        <v>45</v>
      </c>
      <c r="W15" s="21" t="s">
        <v>45</v>
      </c>
      <c r="X15" s="21" t="s">
        <v>45</v>
      </c>
      <c r="Y15" s="21" t="s">
        <v>45</v>
      </c>
      <c r="Z15" s="21" t="s">
        <v>45</v>
      </c>
      <c r="AA15" s="21" t="s">
        <v>45</v>
      </c>
      <c r="AB15" s="26">
        <f>SUM(D15:R15)</f>
        <v>0</v>
      </c>
      <c r="AD15" s="64">
        <v>9</v>
      </c>
      <c r="AE15" s="67" t="s">
        <v>58</v>
      </c>
      <c r="AF15" s="68">
        <v>0.37</v>
      </c>
    </row>
    <row r="16" spans="1:32" ht="30" customHeight="1" x14ac:dyDescent="0.15">
      <c r="A16" s="103" t="s">
        <v>59</v>
      </c>
      <c r="B16" s="103" t="s">
        <v>30</v>
      </c>
      <c r="C16" s="9" t="s">
        <v>31</v>
      </c>
      <c r="D16" s="10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2">
        <f>SUM(D16:O16)</f>
        <v>0</v>
      </c>
      <c r="T16" s="77" t="s">
        <v>60</v>
      </c>
      <c r="U16" s="120" t="s">
        <v>55</v>
      </c>
      <c r="V16" s="88">
        <v>5.1299999999999998E-2</v>
      </c>
      <c r="W16" s="13">
        <v>41.1</v>
      </c>
      <c r="X16" s="118" t="s">
        <v>33</v>
      </c>
      <c r="Y16" s="125">
        <f>S16*V16*W16</f>
        <v>0</v>
      </c>
      <c r="Z16" s="99" t="s">
        <v>34</v>
      </c>
      <c r="AA16" s="101">
        <f>S16*W16</f>
        <v>0</v>
      </c>
      <c r="AB16" s="115" t="s">
        <v>35</v>
      </c>
      <c r="AD16" s="64">
        <v>10</v>
      </c>
      <c r="AE16" s="66" t="s">
        <v>61</v>
      </c>
      <c r="AF16" s="66">
        <v>0.78700000000000003</v>
      </c>
    </row>
    <row r="17" spans="1:35" ht="30" customHeight="1" thickBot="1" x14ac:dyDescent="0.2">
      <c r="A17" s="114"/>
      <c r="B17" s="104"/>
      <c r="C17" s="14" t="s">
        <v>37</v>
      </c>
      <c r="D17" s="27">
        <f>D16*$V$16*$W$16</f>
        <v>0</v>
      </c>
      <c r="E17" s="28">
        <f t="shared" ref="E17:O17" si="3">E16*$V$16*$W$16</f>
        <v>0</v>
      </c>
      <c r="F17" s="28">
        <f t="shared" si="3"/>
        <v>0</v>
      </c>
      <c r="G17" s="28">
        <f t="shared" si="3"/>
        <v>0</v>
      </c>
      <c r="H17" s="28">
        <f t="shared" si="3"/>
        <v>0</v>
      </c>
      <c r="I17" s="28">
        <f t="shared" si="3"/>
        <v>0</v>
      </c>
      <c r="J17" s="28">
        <f t="shared" si="3"/>
        <v>0</v>
      </c>
      <c r="K17" s="28">
        <f t="shared" si="3"/>
        <v>0</v>
      </c>
      <c r="L17" s="28">
        <f t="shared" si="3"/>
        <v>0</v>
      </c>
      <c r="M17" s="28">
        <f t="shared" si="3"/>
        <v>0</v>
      </c>
      <c r="N17" s="28">
        <f t="shared" si="3"/>
        <v>0</v>
      </c>
      <c r="O17" s="28">
        <f t="shared" si="3"/>
        <v>0</v>
      </c>
      <c r="P17" s="29"/>
      <c r="Q17" s="29"/>
      <c r="R17" s="29"/>
      <c r="S17" s="30">
        <f>SUM(D17:O17)</f>
        <v>0</v>
      </c>
      <c r="T17" s="76" t="s">
        <v>38</v>
      </c>
      <c r="U17" s="106"/>
      <c r="V17" s="19" t="s">
        <v>50</v>
      </c>
      <c r="W17" s="20" t="s">
        <v>62</v>
      </c>
      <c r="X17" s="119"/>
      <c r="Y17" s="126"/>
      <c r="Z17" s="100"/>
      <c r="AA17" s="102"/>
      <c r="AB17" s="94"/>
      <c r="AD17" s="85"/>
    </row>
    <row r="18" spans="1:35" ht="30" customHeight="1" thickBot="1" x14ac:dyDescent="0.2">
      <c r="A18" s="114"/>
      <c r="B18" s="83" t="s">
        <v>42</v>
      </c>
      <c r="C18" s="21" t="s">
        <v>43</v>
      </c>
      <c r="D18" s="22"/>
      <c r="E18" s="23"/>
      <c r="F18" s="23"/>
      <c r="G18" s="23"/>
      <c r="H18" s="22"/>
      <c r="I18" s="22"/>
      <c r="J18" s="22"/>
      <c r="K18" s="22"/>
      <c r="L18" s="22"/>
      <c r="M18" s="22"/>
      <c r="N18" s="22"/>
      <c r="O18" s="22"/>
      <c r="P18" s="23"/>
      <c r="Q18" s="23"/>
      <c r="R18" s="23"/>
      <c r="S18" s="24">
        <f>SUM(D18:R18)</f>
        <v>0</v>
      </c>
      <c r="T18" s="25" t="s">
        <v>44</v>
      </c>
      <c r="U18" s="25"/>
      <c r="V18" s="21" t="s">
        <v>45</v>
      </c>
      <c r="W18" s="21" t="s">
        <v>45</v>
      </c>
      <c r="X18" s="21" t="s">
        <v>45</v>
      </c>
      <c r="Y18" s="21" t="s">
        <v>45</v>
      </c>
      <c r="Z18" s="21" t="s">
        <v>45</v>
      </c>
      <c r="AA18" s="21" t="s">
        <v>45</v>
      </c>
      <c r="AB18" s="26">
        <f>SUM(D18:R18)</f>
        <v>0</v>
      </c>
      <c r="AD18" s="85"/>
    </row>
    <row r="19" spans="1:35" ht="30" customHeight="1" x14ac:dyDescent="0.15">
      <c r="A19" s="129" t="s">
        <v>63</v>
      </c>
      <c r="B19" s="103" t="s">
        <v>30</v>
      </c>
      <c r="C19" s="9" t="s">
        <v>31</v>
      </c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2"/>
      <c r="Q19" s="11"/>
      <c r="R19" s="11"/>
      <c r="S19" s="12">
        <f>SUM(D19:O19)</f>
        <v>0</v>
      </c>
      <c r="T19" s="80" t="s">
        <v>64</v>
      </c>
      <c r="U19" s="120" t="s">
        <v>55</v>
      </c>
      <c r="V19" s="88">
        <v>4.9399999999999999E-2</v>
      </c>
      <c r="W19" s="13">
        <v>54.6</v>
      </c>
      <c r="X19" s="118" t="s">
        <v>33</v>
      </c>
      <c r="Y19" s="125">
        <f>S19*V19*W19</f>
        <v>0</v>
      </c>
      <c r="Z19" s="99" t="s">
        <v>34</v>
      </c>
      <c r="AA19" s="101">
        <f>S19*W19</f>
        <v>0</v>
      </c>
      <c r="AB19" s="115" t="s">
        <v>35</v>
      </c>
      <c r="AD19" s="85"/>
    </row>
    <row r="20" spans="1:35" ht="30" customHeight="1" thickBot="1" x14ac:dyDescent="0.2">
      <c r="A20" s="130"/>
      <c r="B20" s="104"/>
      <c r="C20" s="14" t="s">
        <v>37</v>
      </c>
      <c r="D20" s="33">
        <f>D19*$V$19*$W$19</f>
        <v>0</v>
      </c>
      <c r="E20" s="34">
        <f t="shared" ref="E20:O20" si="4">E19*$V$19*$W$19</f>
        <v>0</v>
      </c>
      <c r="F20" s="34">
        <f t="shared" si="4"/>
        <v>0</v>
      </c>
      <c r="G20" s="34">
        <f t="shared" si="4"/>
        <v>0</v>
      </c>
      <c r="H20" s="34">
        <f t="shared" si="4"/>
        <v>0</v>
      </c>
      <c r="I20" s="34">
        <f t="shared" si="4"/>
        <v>0</v>
      </c>
      <c r="J20" s="34">
        <f t="shared" si="4"/>
        <v>0</v>
      </c>
      <c r="K20" s="34">
        <f t="shared" si="4"/>
        <v>0</v>
      </c>
      <c r="L20" s="34">
        <f t="shared" si="4"/>
        <v>0</v>
      </c>
      <c r="M20" s="34">
        <f t="shared" si="4"/>
        <v>0</v>
      </c>
      <c r="N20" s="34">
        <f t="shared" si="4"/>
        <v>0</v>
      </c>
      <c r="O20" s="34">
        <f t="shared" si="4"/>
        <v>0</v>
      </c>
      <c r="P20" s="35"/>
      <c r="Q20" s="29"/>
      <c r="R20" s="29"/>
      <c r="S20" s="30">
        <f>SUM(D20:O20)</f>
        <v>0</v>
      </c>
      <c r="T20" s="76" t="s">
        <v>38</v>
      </c>
      <c r="U20" s="106"/>
      <c r="V20" s="19" t="s">
        <v>50</v>
      </c>
      <c r="W20" s="20" t="s">
        <v>65</v>
      </c>
      <c r="X20" s="119"/>
      <c r="Y20" s="126"/>
      <c r="Z20" s="100"/>
      <c r="AA20" s="102"/>
      <c r="AB20" s="94"/>
      <c r="AD20" s="85"/>
      <c r="AI20" s="82"/>
    </row>
    <row r="21" spans="1:35" ht="30" customHeight="1" thickBot="1" x14ac:dyDescent="0.2">
      <c r="A21" s="130"/>
      <c r="B21" s="83" t="s">
        <v>42</v>
      </c>
      <c r="C21" s="21" t="s">
        <v>43</v>
      </c>
      <c r="D21" s="36"/>
      <c r="E21" s="37"/>
      <c r="F21" s="37"/>
      <c r="G21" s="36"/>
      <c r="H21" s="37"/>
      <c r="I21" s="37"/>
      <c r="J21" s="36"/>
      <c r="K21" s="37"/>
      <c r="L21" s="37"/>
      <c r="M21" s="36"/>
      <c r="N21" s="37"/>
      <c r="O21" s="37"/>
      <c r="P21" s="37"/>
      <c r="Q21" s="23"/>
      <c r="R21" s="23"/>
      <c r="S21" s="24">
        <f>SUM(D21:R21)</f>
        <v>0</v>
      </c>
      <c r="T21" s="25" t="s">
        <v>44</v>
      </c>
      <c r="U21" s="25"/>
      <c r="V21" s="21" t="s">
        <v>45</v>
      </c>
      <c r="W21" s="21" t="s">
        <v>45</v>
      </c>
      <c r="X21" s="21" t="s">
        <v>45</v>
      </c>
      <c r="Y21" s="21" t="s">
        <v>45</v>
      </c>
      <c r="Z21" s="21" t="s">
        <v>45</v>
      </c>
      <c r="AA21" s="21" t="s">
        <v>45</v>
      </c>
      <c r="AB21" s="26">
        <f>SUM(D21:R21)</f>
        <v>0</v>
      </c>
      <c r="AD21" s="85"/>
    </row>
    <row r="22" spans="1:35" ht="30" customHeight="1" x14ac:dyDescent="0.15">
      <c r="A22" s="129" t="s">
        <v>66</v>
      </c>
      <c r="B22" s="103" t="s">
        <v>30</v>
      </c>
      <c r="C22" s="9" t="s">
        <v>31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2"/>
      <c r="Q22" s="11"/>
      <c r="R22" s="11"/>
      <c r="S22" s="12">
        <f>SUM(D22:O22)</f>
        <v>0</v>
      </c>
      <c r="T22" s="80" t="s">
        <v>64</v>
      </c>
      <c r="U22" s="120" t="s">
        <v>55</v>
      </c>
      <c r="V22" s="88">
        <v>5.9799999999999999E-2</v>
      </c>
      <c r="W22" s="13">
        <v>50.8</v>
      </c>
      <c r="X22" s="118" t="s">
        <v>33</v>
      </c>
      <c r="Y22" s="125">
        <f>S22*V22*W22</f>
        <v>0</v>
      </c>
      <c r="Z22" s="99" t="s">
        <v>34</v>
      </c>
      <c r="AA22" s="101">
        <f>S22*W22</f>
        <v>0</v>
      </c>
      <c r="AB22" s="115" t="s">
        <v>35</v>
      </c>
      <c r="AD22" s="85"/>
    </row>
    <row r="23" spans="1:35" ht="30" customHeight="1" thickBot="1" x14ac:dyDescent="0.2">
      <c r="A23" s="130"/>
      <c r="B23" s="104"/>
      <c r="C23" s="14" t="s">
        <v>37</v>
      </c>
      <c r="D23" s="33">
        <f>D22*$V$22*$W$22</f>
        <v>0</v>
      </c>
      <c r="E23" s="34">
        <f t="shared" ref="E23:O23" si="5">E22*$V$22*$W$22</f>
        <v>0</v>
      </c>
      <c r="F23" s="34">
        <f t="shared" si="5"/>
        <v>0</v>
      </c>
      <c r="G23" s="34">
        <f t="shared" si="5"/>
        <v>0</v>
      </c>
      <c r="H23" s="34">
        <f t="shared" si="5"/>
        <v>0</v>
      </c>
      <c r="I23" s="34">
        <f t="shared" si="5"/>
        <v>0</v>
      </c>
      <c r="J23" s="34">
        <f t="shared" si="5"/>
        <v>0</v>
      </c>
      <c r="K23" s="34">
        <f t="shared" si="5"/>
        <v>0</v>
      </c>
      <c r="L23" s="34">
        <f t="shared" si="5"/>
        <v>0</v>
      </c>
      <c r="M23" s="34">
        <f t="shared" si="5"/>
        <v>0</v>
      </c>
      <c r="N23" s="34">
        <f t="shared" si="5"/>
        <v>0</v>
      </c>
      <c r="O23" s="34">
        <f t="shared" si="5"/>
        <v>0</v>
      </c>
      <c r="P23" s="35"/>
      <c r="Q23" s="29"/>
      <c r="R23" s="29"/>
      <c r="S23" s="30">
        <f>SUM(D23:O23)</f>
        <v>0</v>
      </c>
      <c r="T23" s="76" t="s">
        <v>38</v>
      </c>
      <c r="U23" s="106"/>
      <c r="V23" s="19" t="s">
        <v>50</v>
      </c>
      <c r="W23" s="20" t="s">
        <v>65</v>
      </c>
      <c r="X23" s="119"/>
      <c r="Y23" s="126"/>
      <c r="Z23" s="100"/>
      <c r="AA23" s="102"/>
      <c r="AB23" s="94"/>
      <c r="AD23" s="85"/>
    </row>
    <row r="24" spans="1:35" ht="30" customHeight="1" thickBot="1" x14ac:dyDescent="0.2">
      <c r="A24" s="130"/>
      <c r="B24" s="83" t="s">
        <v>42</v>
      </c>
      <c r="C24" s="21" t="s">
        <v>43</v>
      </c>
      <c r="D24" s="36"/>
      <c r="E24" s="37"/>
      <c r="F24" s="37"/>
      <c r="G24" s="36"/>
      <c r="H24" s="37"/>
      <c r="I24" s="37"/>
      <c r="J24" s="36"/>
      <c r="K24" s="37"/>
      <c r="L24" s="37"/>
      <c r="M24" s="36"/>
      <c r="N24" s="37"/>
      <c r="O24" s="37"/>
      <c r="P24" s="37"/>
      <c r="Q24" s="23"/>
      <c r="R24" s="23"/>
      <c r="S24" s="24">
        <f>SUM(D24:R24)</f>
        <v>0</v>
      </c>
      <c r="T24" s="25" t="s">
        <v>44</v>
      </c>
      <c r="U24" s="25"/>
      <c r="V24" s="21" t="s">
        <v>45</v>
      </c>
      <c r="W24" s="21" t="s">
        <v>45</v>
      </c>
      <c r="X24" s="21" t="s">
        <v>45</v>
      </c>
      <c r="Y24" s="21" t="s">
        <v>45</v>
      </c>
      <c r="Z24" s="21" t="s">
        <v>45</v>
      </c>
      <c r="AA24" s="21" t="s">
        <v>45</v>
      </c>
      <c r="AB24" s="26">
        <f>SUM(D24:R24)</f>
        <v>0</v>
      </c>
      <c r="AD24" s="85"/>
    </row>
    <row r="25" spans="1:35" ht="30" customHeight="1" x14ac:dyDescent="0.15">
      <c r="A25" s="103" t="s">
        <v>67</v>
      </c>
      <c r="B25" s="103" t="s">
        <v>30</v>
      </c>
      <c r="C25" s="9" t="s">
        <v>31</v>
      </c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11"/>
      <c r="Q25" s="11"/>
      <c r="R25" s="11"/>
      <c r="S25" s="12">
        <f>SUM(D25:O25)</f>
        <v>0</v>
      </c>
      <c r="T25" s="80" t="s">
        <v>48</v>
      </c>
      <c r="U25" s="120" t="s">
        <v>55</v>
      </c>
      <c r="V25" s="88">
        <v>6.7100000000000007E-2</v>
      </c>
      <c r="W25" s="13">
        <v>34.6</v>
      </c>
      <c r="X25" s="118" t="s">
        <v>33</v>
      </c>
      <c r="Y25" s="125">
        <f>S25*V25*W25</f>
        <v>0</v>
      </c>
      <c r="Z25" s="99" t="s">
        <v>34</v>
      </c>
      <c r="AA25" s="101">
        <f>S25*W25</f>
        <v>0</v>
      </c>
      <c r="AB25" s="116" t="s">
        <v>35</v>
      </c>
      <c r="AD25" s="85"/>
    </row>
    <row r="26" spans="1:35" ht="30" customHeight="1" thickBot="1" x14ac:dyDescent="0.2">
      <c r="A26" s="114"/>
      <c r="B26" s="104"/>
      <c r="C26" s="14" t="s">
        <v>37</v>
      </c>
      <c r="D26" s="27">
        <f>D25*$V$25*$W$25</f>
        <v>0</v>
      </c>
      <c r="E26" s="28">
        <f t="shared" ref="E26:O26" si="6">E25*$V$25*$W$25</f>
        <v>0</v>
      </c>
      <c r="F26" s="28">
        <f t="shared" si="6"/>
        <v>0</v>
      </c>
      <c r="G26" s="28">
        <f t="shared" si="6"/>
        <v>0</v>
      </c>
      <c r="H26" s="28">
        <f t="shared" si="6"/>
        <v>0</v>
      </c>
      <c r="I26" s="28">
        <f t="shared" si="6"/>
        <v>0</v>
      </c>
      <c r="J26" s="28">
        <f t="shared" si="6"/>
        <v>0</v>
      </c>
      <c r="K26" s="28">
        <f t="shared" si="6"/>
        <v>0</v>
      </c>
      <c r="L26" s="28">
        <f t="shared" si="6"/>
        <v>0</v>
      </c>
      <c r="M26" s="28">
        <f t="shared" si="6"/>
        <v>0</v>
      </c>
      <c r="N26" s="28">
        <f t="shared" si="6"/>
        <v>0</v>
      </c>
      <c r="O26" s="28">
        <f t="shared" si="6"/>
        <v>0</v>
      </c>
      <c r="P26" s="29"/>
      <c r="Q26" s="29"/>
      <c r="R26" s="29"/>
      <c r="S26" s="30">
        <f>SUM(D26:O26)</f>
        <v>0</v>
      </c>
      <c r="T26" s="76" t="s">
        <v>38</v>
      </c>
      <c r="U26" s="106"/>
      <c r="V26" s="19" t="s">
        <v>50</v>
      </c>
      <c r="W26" s="20" t="s">
        <v>51</v>
      </c>
      <c r="X26" s="119"/>
      <c r="Y26" s="126"/>
      <c r="Z26" s="100"/>
      <c r="AA26" s="102"/>
      <c r="AB26" s="117"/>
      <c r="AD26" s="85"/>
    </row>
    <row r="27" spans="1:35" ht="30" customHeight="1" thickBot="1" x14ac:dyDescent="0.2">
      <c r="A27" s="114"/>
      <c r="B27" s="83" t="s">
        <v>42</v>
      </c>
      <c r="C27" s="21" t="s">
        <v>43</v>
      </c>
      <c r="D27" s="36"/>
      <c r="E27" s="37"/>
      <c r="F27" s="37"/>
      <c r="G27" s="36"/>
      <c r="H27" s="37"/>
      <c r="I27" s="37"/>
      <c r="J27" s="36"/>
      <c r="K27" s="37"/>
      <c r="L27" s="37"/>
      <c r="M27" s="36"/>
      <c r="N27" s="37"/>
      <c r="O27" s="37"/>
      <c r="P27" s="23"/>
      <c r="Q27" s="23"/>
      <c r="R27" s="23"/>
      <c r="S27" s="24">
        <f>SUM(D27:R27)</f>
        <v>0</v>
      </c>
      <c r="T27" s="25" t="s">
        <v>44</v>
      </c>
      <c r="U27" s="25"/>
      <c r="V27" s="21" t="s">
        <v>45</v>
      </c>
      <c r="W27" s="21" t="s">
        <v>45</v>
      </c>
      <c r="X27" s="21" t="s">
        <v>45</v>
      </c>
      <c r="Y27" s="21" t="s">
        <v>45</v>
      </c>
      <c r="Z27" s="21" t="s">
        <v>45</v>
      </c>
      <c r="AA27" s="21" t="s">
        <v>45</v>
      </c>
      <c r="AB27" s="26">
        <f>SUM(D27:R27)</f>
        <v>0</v>
      </c>
      <c r="AD27" s="85"/>
    </row>
    <row r="28" spans="1:35" ht="30" customHeight="1" x14ac:dyDescent="0.15">
      <c r="A28" s="103" t="s">
        <v>68</v>
      </c>
      <c r="B28" s="103" t="s">
        <v>30</v>
      </c>
      <c r="C28" s="9" t="s">
        <v>31</v>
      </c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11"/>
      <c r="Q28" s="11"/>
      <c r="R28" s="11"/>
      <c r="S28" s="12">
        <f>SUM(D28:O28)</f>
        <v>0</v>
      </c>
      <c r="T28" s="80" t="s">
        <v>48</v>
      </c>
      <c r="U28" s="120" t="s">
        <v>55</v>
      </c>
      <c r="V28" s="88">
        <v>6.8699999999999997E-2</v>
      </c>
      <c r="W28" s="13">
        <v>37.700000000000003</v>
      </c>
      <c r="X28" s="118" t="s">
        <v>33</v>
      </c>
      <c r="Y28" s="125">
        <f>S28*V28*W28</f>
        <v>0</v>
      </c>
      <c r="Z28" s="99" t="s">
        <v>34</v>
      </c>
      <c r="AA28" s="101">
        <f>S28*W28</f>
        <v>0</v>
      </c>
      <c r="AB28" s="116" t="s">
        <v>35</v>
      </c>
      <c r="AD28" s="85"/>
    </row>
    <row r="29" spans="1:35" ht="30" customHeight="1" thickBot="1" x14ac:dyDescent="0.2">
      <c r="A29" s="114"/>
      <c r="B29" s="104"/>
      <c r="C29" s="14" t="s">
        <v>37</v>
      </c>
      <c r="D29" s="38">
        <f>D28*$V$28*$W$28</f>
        <v>0</v>
      </c>
      <c r="E29" s="28">
        <f t="shared" ref="E29:O29" si="7">E28*$V$28*$W$28</f>
        <v>0</v>
      </c>
      <c r="F29" s="28">
        <f t="shared" si="7"/>
        <v>0</v>
      </c>
      <c r="G29" s="28">
        <f t="shared" si="7"/>
        <v>0</v>
      </c>
      <c r="H29" s="28">
        <f t="shared" si="7"/>
        <v>0</v>
      </c>
      <c r="I29" s="28">
        <f t="shared" si="7"/>
        <v>0</v>
      </c>
      <c r="J29" s="28">
        <f t="shared" si="7"/>
        <v>0</v>
      </c>
      <c r="K29" s="28">
        <f t="shared" si="7"/>
        <v>0</v>
      </c>
      <c r="L29" s="28">
        <f t="shared" si="7"/>
        <v>0</v>
      </c>
      <c r="M29" s="28">
        <f t="shared" si="7"/>
        <v>0</v>
      </c>
      <c r="N29" s="28">
        <f t="shared" si="7"/>
        <v>0</v>
      </c>
      <c r="O29" s="28">
        <f t="shared" si="7"/>
        <v>0</v>
      </c>
      <c r="P29" s="29"/>
      <c r="Q29" s="29"/>
      <c r="R29" s="29"/>
      <c r="S29" s="30">
        <f>SUM(D29:O29)</f>
        <v>0</v>
      </c>
      <c r="T29" s="76" t="s">
        <v>38</v>
      </c>
      <c r="U29" s="106"/>
      <c r="V29" s="19" t="s">
        <v>50</v>
      </c>
      <c r="W29" s="20" t="s">
        <v>51</v>
      </c>
      <c r="X29" s="119"/>
      <c r="Y29" s="126"/>
      <c r="Z29" s="100"/>
      <c r="AA29" s="102"/>
      <c r="AB29" s="117"/>
      <c r="AD29" s="85"/>
    </row>
    <row r="30" spans="1:35" ht="30" customHeight="1" x14ac:dyDescent="0.15">
      <c r="A30" s="104"/>
      <c r="B30" s="39" t="s">
        <v>42</v>
      </c>
      <c r="C30" s="87" t="s">
        <v>43</v>
      </c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1"/>
      <c r="P30" s="42"/>
      <c r="Q30" s="42"/>
      <c r="R30" s="42"/>
      <c r="S30" s="43">
        <f>SUM(D30:R30)</f>
        <v>0</v>
      </c>
      <c r="T30" s="76" t="s">
        <v>44</v>
      </c>
      <c r="U30" s="44"/>
      <c r="V30" s="87" t="s">
        <v>45</v>
      </c>
      <c r="W30" s="87" t="s">
        <v>45</v>
      </c>
      <c r="X30" s="87" t="s">
        <v>45</v>
      </c>
      <c r="Y30" s="87" t="s">
        <v>45</v>
      </c>
      <c r="Z30" s="87" t="s">
        <v>45</v>
      </c>
      <c r="AA30" s="45" t="s">
        <v>45</v>
      </c>
      <c r="AB30" s="26">
        <f>SUM(D30:R30)</f>
        <v>0</v>
      </c>
      <c r="AD30" s="85"/>
    </row>
    <row r="31" spans="1:35" ht="30" customHeight="1" thickBot="1" x14ac:dyDescent="0.2">
      <c r="A31" s="127" t="s">
        <v>69</v>
      </c>
      <c r="B31" s="128"/>
      <c r="C31" s="46" t="s">
        <v>37</v>
      </c>
      <c r="D31" s="27">
        <f t="shared" ref="D31:S31" si="8">D8+D11+D14+D17+D20+D23+D26+D29</f>
        <v>0</v>
      </c>
      <c r="E31" s="29">
        <f t="shared" si="8"/>
        <v>0</v>
      </c>
      <c r="F31" s="29">
        <f t="shared" si="8"/>
        <v>0</v>
      </c>
      <c r="G31" s="29">
        <f t="shared" si="8"/>
        <v>0</v>
      </c>
      <c r="H31" s="29">
        <f t="shared" si="8"/>
        <v>0</v>
      </c>
      <c r="I31" s="29">
        <f t="shared" si="8"/>
        <v>0</v>
      </c>
      <c r="J31" s="29">
        <f t="shared" si="8"/>
        <v>0</v>
      </c>
      <c r="K31" s="29">
        <f t="shared" si="8"/>
        <v>0</v>
      </c>
      <c r="L31" s="29">
        <f t="shared" si="8"/>
        <v>0</v>
      </c>
      <c r="M31" s="29">
        <f t="shared" si="8"/>
        <v>0</v>
      </c>
      <c r="N31" s="29">
        <f t="shared" si="8"/>
        <v>0</v>
      </c>
      <c r="O31" s="29">
        <f t="shared" si="8"/>
        <v>0</v>
      </c>
      <c r="P31" s="29">
        <f t="shared" si="8"/>
        <v>0</v>
      </c>
      <c r="Q31" s="29">
        <f t="shared" si="8"/>
        <v>0</v>
      </c>
      <c r="R31" s="29">
        <f t="shared" si="8"/>
        <v>0</v>
      </c>
      <c r="S31" s="29">
        <f t="shared" si="8"/>
        <v>0</v>
      </c>
      <c r="T31" s="81"/>
      <c r="U31" s="81"/>
      <c r="V31" s="47" t="s">
        <v>70</v>
      </c>
      <c r="W31" s="47" t="s">
        <v>70</v>
      </c>
      <c r="X31" s="48" t="s">
        <v>71</v>
      </c>
      <c r="Y31" s="49">
        <f>SUM(Y7,Y10,Y13,Y16,Y19,Y22,Y25,Y28)</f>
        <v>0</v>
      </c>
      <c r="Z31" s="50" t="s">
        <v>35</v>
      </c>
      <c r="AA31" s="50" t="s">
        <v>35</v>
      </c>
      <c r="AB31" s="86" t="s">
        <v>35</v>
      </c>
      <c r="AD31" s="85"/>
    </row>
    <row r="32" spans="1:35" ht="30" customHeight="1" thickBot="1" x14ac:dyDescent="0.2">
      <c r="A32" s="123" t="s">
        <v>72</v>
      </c>
      <c r="B32" s="124"/>
      <c r="C32" s="51" t="s">
        <v>73</v>
      </c>
      <c r="D32" s="52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4"/>
      <c r="U32" s="81"/>
      <c r="V32" s="47" t="s">
        <v>70</v>
      </c>
      <c r="W32" s="47" t="s">
        <v>70</v>
      </c>
      <c r="X32" s="47" t="s">
        <v>70</v>
      </c>
      <c r="Y32" s="47" t="s">
        <v>70</v>
      </c>
      <c r="Z32" s="55" t="s">
        <v>74</v>
      </c>
      <c r="AA32" s="56">
        <f>SUM(AA7,AA10,AA13,AA16,AA19,AA22,AA25,AA28)</f>
        <v>0</v>
      </c>
      <c r="AB32" s="84" t="s">
        <v>35</v>
      </c>
      <c r="AD32" s="85"/>
    </row>
    <row r="33" spans="1:28" ht="30" customHeight="1" thickBot="1" x14ac:dyDescent="0.2">
      <c r="A33" s="121" t="s">
        <v>75</v>
      </c>
      <c r="B33" s="122"/>
      <c r="C33" s="57" t="s">
        <v>43</v>
      </c>
      <c r="D33" s="58">
        <f t="shared" ref="D33:S33" si="9">D9+D12+D15+D18+D21+D24+D27+D30</f>
        <v>0</v>
      </c>
      <c r="E33" s="59">
        <f t="shared" si="9"/>
        <v>0</v>
      </c>
      <c r="F33" s="59">
        <f t="shared" si="9"/>
        <v>0</v>
      </c>
      <c r="G33" s="59">
        <f t="shared" si="9"/>
        <v>0</v>
      </c>
      <c r="H33" s="59">
        <f t="shared" si="9"/>
        <v>0</v>
      </c>
      <c r="I33" s="59">
        <f t="shared" si="9"/>
        <v>0</v>
      </c>
      <c r="J33" s="59">
        <f t="shared" si="9"/>
        <v>0</v>
      </c>
      <c r="K33" s="59">
        <f t="shared" si="9"/>
        <v>0</v>
      </c>
      <c r="L33" s="59">
        <f t="shared" si="9"/>
        <v>0</v>
      </c>
      <c r="M33" s="59">
        <f t="shared" si="9"/>
        <v>0</v>
      </c>
      <c r="N33" s="59">
        <f t="shared" si="9"/>
        <v>0</v>
      </c>
      <c r="O33" s="59">
        <f t="shared" si="9"/>
        <v>0</v>
      </c>
      <c r="P33" s="59">
        <f t="shared" si="9"/>
        <v>0</v>
      </c>
      <c r="Q33" s="59">
        <f t="shared" si="9"/>
        <v>0</v>
      </c>
      <c r="R33" s="59">
        <f t="shared" si="9"/>
        <v>0</v>
      </c>
      <c r="S33" s="59">
        <f t="shared" si="9"/>
        <v>0</v>
      </c>
      <c r="T33" s="54"/>
      <c r="U33" s="81"/>
      <c r="V33" s="47" t="s">
        <v>70</v>
      </c>
      <c r="W33" s="47" t="s">
        <v>70</v>
      </c>
      <c r="X33" s="47" t="s">
        <v>70</v>
      </c>
      <c r="Y33" s="47" t="s">
        <v>70</v>
      </c>
      <c r="Z33" s="47" t="s">
        <v>70</v>
      </c>
      <c r="AA33" s="60" t="s">
        <v>75</v>
      </c>
      <c r="AB33" s="61">
        <f>SUM(AB9,AB12,AB15,AB18,AB21,AB24,AB27,AB30)</f>
        <v>0</v>
      </c>
    </row>
    <row r="34" spans="1:28" ht="9" customHeight="1" x14ac:dyDescent="0.15">
      <c r="S34" s="85"/>
      <c r="T34" s="85"/>
      <c r="U34" s="85"/>
      <c r="V34" s="85"/>
      <c r="W34" s="85"/>
      <c r="X34" s="85"/>
      <c r="Y34" s="85"/>
      <c r="Z34" s="85"/>
      <c r="AA34" s="62"/>
    </row>
    <row r="35" spans="1:28" ht="18" customHeight="1" x14ac:dyDescent="0.15">
      <c r="A35" s="63" t="s">
        <v>76</v>
      </c>
      <c r="B35" s="63"/>
      <c r="C35" s="63"/>
      <c r="D35" s="63"/>
      <c r="E35" s="63"/>
      <c r="F35" s="63"/>
      <c r="G35" s="63"/>
      <c r="H35" s="63"/>
      <c r="I35" s="63" t="s">
        <v>77</v>
      </c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</row>
  </sheetData>
  <mergeCells count="77">
    <mergeCell ref="A10:A12"/>
    <mergeCell ref="A13:A15"/>
    <mergeCell ref="Y13:Y14"/>
    <mergeCell ref="Y16:Y17"/>
    <mergeCell ref="Y7:Y8"/>
    <mergeCell ref="Y10:Y11"/>
    <mergeCell ref="X7:X8"/>
    <mergeCell ref="B10:B11"/>
    <mergeCell ref="B13:B14"/>
    <mergeCell ref="X13:X14"/>
    <mergeCell ref="X10:X11"/>
    <mergeCell ref="U10:U11"/>
    <mergeCell ref="U13:U14"/>
    <mergeCell ref="B16:B17"/>
    <mergeCell ref="B19:B20"/>
    <mergeCell ref="Y25:Y26"/>
    <mergeCell ref="A16:A18"/>
    <mergeCell ref="A19:A21"/>
    <mergeCell ref="A22:A24"/>
    <mergeCell ref="B22:B23"/>
    <mergeCell ref="X16:X17"/>
    <mergeCell ref="U16:U17"/>
    <mergeCell ref="Y19:Y20"/>
    <mergeCell ref="U19:U20"/>
    <mergeCell ref="U28:U29"/>
    <mergeCell ref="A33:B33"/>
    <mergeCell ref="B28:B29"/>
    <mergeCell ref="A32:B32"/>
    <mergeCell ref="Y22:Y23"/>
    <mergeCell ref="X25:X26"/>
    <mergeCell ref="X22:X23"/>
    <mergeCell ref="Y28:Y29"/>
    <mergeCell ref="A28:A30"/>
    <mergeCell ref="A31:B31"/>
    <mergeCell ref="U22:U23"/>
    <mergeCell ref="U25:U26"/>
    <mergeCell ref="A25:A27"/>
    <mergeCell ref="B25:B26"/>
    <mergeCell ref="AB28:AB29"/>
    <mergeCell ref="X28:X29"/>
    <mergeCell ref="AB22:AB23"/>
    <mergeCell ref="Z19:Z20"/>
    <mergeCell ref="AA19:AA20"/>
    <mergeCell ref="AB19:AB20"/>
    <mergeCell ref="Z22:Z23"/>
    <mergeCell ref="AA22:AA23"/>
    <mergeCell ref="X19:X20"/>
    <mergeCell ref="Z28:Z29"/>
    <mergeCell ref="AA28:AA29"/>
    <mergeCell ref="AB10:AB11"/>
    <mergeCell ref="Z10:Z11"/>
    <mergeCell ref="AA10:AA11"/>
    <mergeCell ref="Z25:Z26"/>
    <mergeCell ref="AA25:AA26"/>
    <mergeCell ref="AB25:AB26"/>
    <mergeCell ref="AB16:AB17"/>
    <mergeCell ref="Z13:Z14"/>
    <mergeCell ref="AA13:AA14"/>
    <mergeCell ref="Z16:Z17"/>
    <mergeCell ref="AA16:AA17"/>
    <mergeCell ref="AB13:AB14"/>
    <mergeCell ref="A2:AB2"/>
    <mergeCell ref="AB5:AB6"/>
    <mergeCell ref="AB7:AB8"/>
    <mergeCell ref="Z5:AA6"/>
    <mergeCell ref="Z7:Z8"/>
    <mergeCell ref="AA7:AA8"/>
    <mergeCell ref="B7:B8"/>
    <mergeCell ref="W5:W6"/>
    <mergeCell ref="X5:Y6"/>
    <mergeCell ref="U5:U6"/>
    <mergeCell ref="U7:U8"/>
    <mergeCell ref="A5:A6"/>
    <mergeCell ref="D5:S5"/>
    <mergeCell ref="T5:T6"/>
    <mergeCell ref="V5:V6"/>
    <mergeCell ref="A7:A9"/>
  </mergeCells>
  <phoneticPr fontId="2"/>
  <dataValidations count="1">
    <dataValidation type="list" allowBlank="1" showInputMessage="1" showErrorMessage="1" sqref="U7:U8" xr:uid="{0A073A69-77AD-4F1A-ABF9-012FD3A2EABB}">
      <formula1>$AD$7:$AD$16</formula1>
    </dataValidation>
  </dataValidations>
  <pageMargins left="0.98425196850393704" right="0.59055118110236227" top="0.98425196850393704" bottom="0.59055118110236227" header="0.51181102362204722" footer="0.51181102362204722"/>
  <pageSetup paperSize="8" scale="2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F5C6A-CD66-4FF6-80D3-3216ABE8C351}">
  <sheetPr>
    <pageSetUpPr fitToPage="1"/>
  </sheetPr>
  <dimension ref="A1:AF35"/>
  <sheetViews>
    <sheetView showZeros="0" tabSelected="1" zoomScale="70" zoomScaleNormal="70" workbookViewId="0">
      <selection activeCell="D8" sqref="D8"/>
    </sheetView>
  </sheetViews>
  <sheetFormatPr defaultColWidth="9" defaultRowHeight="13.5" x14ac:dyDescent="0.15"/>
  <cols>
    <col min="1" max="2" width="12.625" style="3" customWidth="1"/>
    <col min="3" max="3" width="8.625" style="3" customWidth="1"/>
    <col min="4" max="4" width="11.375" style="3" customWidth="1"/>
    <col min="5" max="5" width="8.125" style="3" customWidth="1"/>
    <col min="6" max="8" width="8.75" style="3" bestFit="1" customWidth="1"/>
    <col min="9" max="9" width="9.75" style="3" customWidth="1"/>
    <col min="10" max="11" width="8.75" style="3" bestFit="1" customWidth="1"/>
    <col min="12" max="12" width="9" style="3" customWidth="1"/>
    <col min="13" max="13" width="9.375" style="3" customWidth="1"/>
    <col min="14" max="14" width="8.125" style="3" customWidth="1"/>
    <col min="15" max="15" width="11.125" style="3" customWidth="1"/>
    <col min="16" max="18" width="8.375" style="3" hidden="1" customWidth="1"/>
    <col min="19" max="19" width="12.625" style="5" customWidth="1"/>
    <col min="20" max="20" width="8.25" style="5" customWidth="1"/>
    <col min="21" max="21" width="12.625" style="5" customWidth="1"/>
    <col min="22" max="22" width="9.625" style="5" customWidth="1"/>
    <col min="23" max="23" width="11" style="5" customWidth="1"/>
    <col min="24" max="24" width="11" style="5" bestFit="1" customWidth="1"/>
    <col min="25" max="25" width="14.625" style="5" customWidth="1"/>
    <col min="26" max="26" width="12.125" style="5" customWidth="1"/>
    <col min="27" max="27" width="13.625" style="5" customWidth="1"/>
    <col min="28" max="29" width="9" style="3"/>
    <col min="30" max="30" width="9" style="5"/>
    <col min="31" max="31" width="17.875" style="3" customWidth="1"/>
    <col min="32" max="32" width="15" style="3" customWidth="1"/>
    <col min="33" max="16384" width="9" style="3"/>
  </cols>
  <sheetData>
    <row r="1" spans="1:32" ht="12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2"/>
      <c r="T1" s="2"/>
      <c r="U1" s="2"/>
      <c r="V1" s="2"/>
      <c r="W1" s="2"/>
      <c r="X1" s="2"/>
      <c r="Y1" s="2"/>
      <c r="Z1" s="2"/>
      <c r="AA1" s="2"/>
      <c r="AD1" s="85"/>
    </row>
    <row r="2" spans="1:32" ht="21" customHeight="1" x14ac:dyDescent="0.15">
      <c r="A2" s="89" t="s">
        <v>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90"/>
      <c r="Y2" s="90"/>
      <c r="Z2" s="90"/>
      <c r="AA2" s="90"/>
      <c r="AB2" s="90"/>
      <c r="AD2" s="85"/>
    </row>
    <row r="3" spans="1:32" ht="12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2"/>
      <c r="Z3" s="4"/>
      <c r="AA3" s="2"/>
      <c r="AD3" s="85"/>
    </row>
    <row r="4" spans="1:32" ht="29.25" customHeight="1" x14ac:dyDescent="0.15">
      <c r="S4" s="85"/>
      <c r="T4" s="85"/>
      <c r="U4" s="78" t="s">
        <v>78</v>
      </c>
      <c r="V4" s="85"/>
      <c r="W4" s="85"/>
      <c r="X4" s="85"/>
      <c r="Y4" s="85"/>
      <c r="Z4" s="85"/>
      <c r="AA4" s="85"/>
      <c r="AD4" s="85"/>
    </row>
    <row r="5" spans="1:32" ht="18" customHeight="1" x14ac:dyDescent="0.15">
      <c r="A5" s="109"/>
      <c r="B5" s="6"/>
      <c r="C5" s="6"/>
      <c r="D5" s="110" t="s">
        <v>2</v>
      </c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2"/>
      <c r="T5" s="93" t="s">
        <v>3</v>
      </c>
      <c r="U5" s="91" t="s">
        <v>79</v>
      </c>
      <c r="V5" s="105" t="s">
        <v>5</v>
      </c>
      <c r="W5" s="105" t="s">
        <v>6</v>
      </c>
      <c r="X5" s="95" t="s">
        <v>80</v>
      </c>
      <c r="Y5" s="96"/>
      <c r="Z5" s="95" t="s">
        <v>81</v>
      </c>
      <c r="AA5" s="96"/>
      <c r="AB5" s="91" t="s">
        <v>9</v>
      </c>
      <c r="AD5" s="90" t="s">
        <v>26</v>
      </c>
      <c r="AE5" s="139" t="s">
        <v>82</v>
      </c>
      <c r="AF5" s="139" t="s">
        <v>28</v>
      </c>
    </row>
    <row r="6" spans="1:32" ht="30" customHeight="1" thickBot="1" x14ac:dyDescent="0.2">
      <c r="A6" s="109"/>
      <c r="B6" s="6"/>
      <c r="C6" s="6"/>
      <c r="D6" s="6" t="s">
        <v>10</v>
      </c>
      <c r="E6" s="7" t="s">
        <v>11</v>
      </c>
      <c r="F6" s="7" t="s">
        <v>12</v>
      </c>
      <c r="G6" s="7" t="s">
        <v>13</v>
      </c>
      <c r="H6" s="7" t="s">
        <v>14</v>
      </c>
      <c r="I6" s="7" t="s">
        <v>15</v>
      </c>
      <c r="J6" s="7" t="s">
        <v>16</v>
      </c>
      <c r="K6" s="7" t="s">
        <v>17</v>
      </c>
      <c r="L6" s="7" t="s">
        <v>18</v>
      </c>
      <c r="M6" s="7" t="s">
        <v>19</v>
      </c>
      <c r="N6" s="7" t="s">
        <v>20</v>
      </c>
      <c r="O6" s="7" t="s">
        <v>21</v>
      </c>
      <c r="P6" s="7" t="s">
        <v>22</v>
      </c>
      <c r="Q6" s="7" t="s">
        <v>23</v>
      </c>
      <c r="R6" s="7" t="s">
        <v>24</v>
      </c>
      <c r="S6" s="8" t="s">
        <v>25</v>
      </c>
      <c r="T6" s="93"/>
      <c r="U6" s="106"/>
      <c r="V6" s="113"/>
      <c r="W6" s="105"/>
      <c r="X6" s="97"/>
      <c r="Y6" s="98"/>
      <c r="Z6" s="97"/>
      <c r="AA6" s="98"/>
      <c r="AB6" s="92"/>
      <c r="AD6" s="138"/>
      <c r="AE6" s="138"/>
      <c r="AF6" s="138"/>
    </row>
    <row r="7" spans="1:32" ht="30" customHeight="1" x14ac:dyDescent="0.15">
      <c r="A7" s="103" t="s">
        <v>29</v>
      </c>
      <c r="B7" s="103" t="s">
        <v>30</v>
      </c>
      <c r="C7" s="9" t="s">
        <v>31</v>
      </c>
      <c r="D7" s="10">
        <v>45000</v>
      </c>
      <c r="E7" s="11">
        <v>41500</v>
      </c>
      <c r="F7" s="11">
        <v>42000</v>
      </c>
      <c r="G7" s="11">
        <v>43000</v>
      </c>
      <c r="H7" s="11">
        <v>45000</v>
      </c>
      <c r="I7" s="11">
        <v>44000</v>
      </c>
      <c r="J7" s="11">
        <v>43000</v>
      </c>
      <c r="K7" s="11">
        <v>42500</v>
      </c>
      <c r="L7" s="11">
        <v>44000</v>
      </c>
      <c r="M7" s="11">
        <v>44500</v>
      </c>
      <c r="N7" s="11">
        <v>45500</v>
      </c>
      <c r="O7" s="11">
        <v>45000</v>
      </c>
      <c r="P7" s="11"/>
      <c r="Q7" s="11"/>
      <c r="R7" s="11"/>
      <c r="S7" s="12">
        <f>SUM(D7:O7)</f>
        <v>525000</v>
      </c>
      <c r="T7" s="79" t="s">
        <v>32</v>
      </c>
      <c r="U7" s="136">
        <v>6</v>
      </c>
      <c r="V7" s="88">
        <f>CHOOSE(U7,AF7,AF8,AF9,AF10,AF11,AF12,AF13,AF14,AF15,AF16)</f>
        <v>0.318</v>
      </c>
      <c r="W7" s="13">
        <v>9.9700000000000006</v>
      </c>
      <c r="X7" s="133" t="s">
        <v>83</v>
      </c>
      <c r="Y7" s="134">
        <f>S7*V7</f>
        <v>166950</v>
      </c>
      <c r="Z7" s="131" t="s">
        <v>84</v>
      </c>
      <c r="AA7" s="101">
        <f>S7*W7</f>
        <v>5234250</v>
      </c>
      <c r="AB7" s="93" t="s">
        <v>35</v>
      </c>
      <c r="AD7" s="64">
        <v>1</v>
      </c>
      <c r="AE7" s="65" t="s">
        <v>36</v>
      </c>
      <c r="AF7" s="66">
        <v>0.60099999999999998</v>
      </c>
    </row>
    <row r="8" spans="1:32" ht="30" customHeight="1" thickBot="1" x14ac:dyDescent="0.2">
      <c r="A8" s="114"/>
      <c r="B8" s="104"/>
      <c r="C8" s="14" t="s">
        <v>37</v>
      </c>
      <c r="D8" s="15">
        <f>D7*$V$7</f>
        <v>14310</v>
      </c>
      <c r="E8" s="16">
        <f t="shared" ref="E8:O8" si="0">E7*$V$7</f>
        <v>13197</v>
      </c>
      <c r="F8" s="16">
        <f t="shared" si="0"/>
        <v>13356</v>
      </c>
      <c r="G8" s="16">
        <f t="shared" si="0"/>
        <v>13674</v>
      </c>
      <c r="H8" s="16">
        <f t="shared" si="0"/>
        <v>14310</v>
      </c>
      <c r="I8" s="16">
        <f t="shared" si="0"/>
        <v>13992</v>
      </c>
      <c r="J8" s="16">
        <f t="shared" si="0"/>
        <v>13674</v>
      </c>
      <c r="K8" s="16">
        <f t="shared" si="0"/>
        <v>13515</v>
      </c>
      <c r="L8" s="16">
        <f t="shared" si="0"/>
        <v>13992</v>
      </c>
      <c r="M8" s="16">
        <f t="shared" si="0"/>
        <v>14151</v>
      </c>
      <c r="N8" s="16">
        <f t="shared" si="0"/>
        <v>14469</v>
      </c>
      <c r="O8" s="16">
        <f t="shared" si="0"/>
        <v>14310</v>
      </c>
      <c r="P8" s="17"/>
      <c r="Q8" s="17"/>
      <c r="R8" s="17"/>
      <c r="S8" s="18">
        <f>SUM(D8:O8)</f>
        <v>166950</v>
      </c>
      <c r="T8" s="76" t="s">
        <v>38</v>
      </c>
      <c r="U8" s="137"/>
      <c r="V8" s="19" t="s">
        <v>39</v>
      </c>
      <c r="W8" s="20" t="s">
        <v>40</v>
      </c>
      <c r="X8" s="119"/>
      <c r="Y8" s="135"/>
      <c r="Z8" s="132"/>
      <c r="AA8" s="102"/>
      <c r="AB8" s="94"/>
      <c r="AD8" s="64">
        <v>2</v>
      </c>
      <c r="AE8" s="67" t="s">
        <v>41</v>
      </c>
      <c r="AF8" s="66">
        <v>0.52100000000000002</v>
      </c>
    </row>
    <row r="9" spans="1:32" ht="30" customHeight="1" thickBot="1" x14ac:dyDescent="0.2">
      <c r="A9" s="114"/>
      <c r="B9" s="83" t="s">
        <v>42</v>
      </c>
      <c r="C9" s="21" t="s">
        <v>43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3"/>
      <c r="Q9" s="23"/>
      <c r="R9" s="23"/>
      <c r="S9" s="24">
        <f>SUM(D9:R9)</f>
        <v>0</v>
      </c>
      <c r="T9" s="25" t="s">
        <v>44</v>
      </c>
      <c r="U9" s="25"/>
      <c r="V9" s="21" t="s">
        <v>45</v>
      </c>
      <c r="W9" s="21" t="s">
        <v>45</v>
      </c>
      <c r="X9" s="21" t="s">
        <v>45</v>
      </c>
      <c r="Y9" s="71" t="s">
        <v>45</v>
      </c>
      <c r="Z9" s="21" t="s">
        <v>45</v>
      </c>
      <c r="AA9" s="21" t="s">
        <v>45</v>
      </c>
      <c r="AB9" s="26">
        <f>SUM(D9:R9)</f>
        <v>0</v>
      </c>
      <c r="AD9" s="64">
        <v>3</v>
      </c>
      <c r="AE9" s="67" t="s">
        <v>46</v>
      </c>
      <c r="AF9" s="66">
        <v>0.441</v>
      </c>
    </row>
    <row r="10" spans="1:32" ht="30" customHeight="1" x14ac:dyDescent="0.15">
      <c r="A10" s="103" t="s">
        <v>47</v>
      </c>
      <c r="B10" s="103" t="s">
        <v>30</v>
      </c>
      <c r="C10" s="9" t="s">
        <v>31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1"/>
      <c r="Q10" s="11"/>
      <c r="R10" s="11"/>
      <c r="S10" s="12">
        <f>SUM(D10:O10)</f>
        <v>0</v>
      </c>
      <c r="T10" s="80" t="s">
        <v>48</v>
      </c>
      <c r="U10" s="120" t="s">
        <v>45</v>
      </c>
      <c r="V10" s="88">
        <v>6.7900000000000002E-2</v>
      </c>
      <c r="W10" s="13">
        <v>36.700000000000003</v>
      </c>
      <c r="X10" s="133" t="s">
        <v>83</v>
      </c>
      <c r="Y10" s="134">
        <f>S10*V10*W10</f>
        <v>0</v>
      </c>
      <c r="Z10" s="131" t="s">
        <v>84</v>
      </c>
      <c r="AA10" s="101">
        <f>S10*W10</f>
        <v>0</v>
      </c>
      <c r="AB10" s="115" t="s">
        <v>35</v>
      </c>
      <c r="AD10" s="64">
        <v>4</v>
      </c>
      <c r="AE10" s="67" t="s">
        <v>49</v>
      </c>
      <c r="AF10" s="66">
        <v>0.42399999999999999</v>
      </c>
    </row>
    <row r="11" spans="1:32" ht="30" customHeight="1" thickBot="1" x14ac:dyDescent="0.2">
      <c r="A11" s="114"/>
      <c r="B11" s="104"/>
      <c r="C11" s="14" t="s">
        <v>37</v>
      </c>
      <c r="D11" s="27">
        <f>D10*$V$10*$W$10</f>
        <v>0</v>
      </c>
      <c r="E11" s="28">
        <f t="shared" ref="E11:O11" si="1">E10*$V$10*$W$10</f>
        <v>0</v>
      </c>
      <c r="F11" s="28">
        <f t="shared" si="1"/>
        <v>0</v>
      </c>
      <c r="G11" s="28">
        <f t="shared" si="1"/>
        <v>0</v>
      </c>
      <c r="H11" s="28">
        <f t="shared" si="1"/>
        <v>0</v>
      </c>
      <c r="I11" s="28">
        <f t="shared" si="1"/>
        <v>0</v>
      </c>
      <c r="J11" s="28">
        <f t="shared" si="1"/>
        <v>0</v>
      </c>
      <c r="K11" s="28">
        <f t="shared" si="1"/>
        <v>0</v>
      </c>
      <c r="L11" s="28">
        <f t="shared" si="1"/>
        <v>0</v>
      </c>
      <c r="M11" s="28">
        <f t="shared" si="1"/>
        <v>0</v>
      </c>
      <c r="N11" s="28">
        <f t="shared" si="1"/>
        <v>0</v>
      </c>
      <c r="O11" s="29">
        <f t="shared" si="1"/>
        <v>0</v>
      </c>
      <c r="P11" s="29"/>
      <c r="Q11" s="29"/>
      <c r="R11" s="29"/>
      <c r="S11" s="30">
        <f>SUM(D11:O11)</f>
        <v>0</v>
      </c>
      <c r="T11" s="76" t="s">
        <v>38</v>
      </c>
      <c r="U11" s="106"/>
      <c r="V11" s="19" t="s">
        <v>50</v>
      </c>
      <c r="W11" s="20" t="s">
        <v>51</v>
      </c>
      <c r="X11" s="119"/>
      <c r="Y11" s="135"/>
      <c r="Z11" s="132"/>
      <c r="AA11" s="102"/>
      <c r="AB11" s="94"/>
      <c r="AD11" s="64">
        <v>5</v>
      </c>
      <c r="AE11" s="67" t="s">
        <v>52</v>
      </c>
      <c r="AF11" s="66">
        <v>0.497</v>
      </c>
    </row>
    <row r="12" spans="1:32" ht="30" customHeight="1" thickBot="1" x14ac:dyDescent="0.2">
      <c r="A12" s="114"/>
      <c r="B12" s="83" t="s">
        <v>42</v>
      </c>
      <c r="C12" s="21" t="s">
        <v>43</v>
      </c>
      <c r="D12" s="22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4">
        <f>SUM(D12:R12)</f>
        <v>0</v>
      </c>
      <c r="T12" s="25" t="s">
        <v>44</v>
      </c>
      <c r="U12" s="25"/>
      <c r="V12" s="21" t="s">
        <v>45</v>
      </c>
      <c r="W12" s="21" t="s">
        <v>45</v>
      </c>
      <c r="X12" s="21" t="s">
        <v>45</v>
      </c>
      <c r="Y12" s="71" t="s">
        <v>45</v>
      </c>
      <c r="Z12" s="21" t="s">
        <v>45</v>
      </c>
      <c r="AA12" s="21" t="s">
        <v>45</v>
      </c>
      <c r="AB12" s="26">
        <f>SUM(D12:R12)</f>
        <v>0</v>
      </c>
      <c r="AD12" s="64">
        <v>6</v>
      </c>
      <c r="AE12" s="67" t="s">
        <v>53</v>
      </c>
      <c r="AF12" s="66">
        <v>0.318</v>
      </c>
    </row>
    <row r="13" spans="1:32" ht="30" customHeight="1" x14ac:dyDescent="0.15">
      <c r="A13" s="103" t="s">
        <v>54</v>
      </c>
      <c r="B13" s="103" t="s">
        <v>30</v>
      </c>
      <c r="C13" s="9" t="s">
        <v>31</v>
      </c>
      <c r="D13" s="10">
        <v>1500</v>
      </c>
      <c r="E13" s="10">
        <v>1500</v>
      </c>
      <c r="F13" s="10">
        <v>1500</v>
      </c>
      <c r="G13" s="10">
        <v>1500</v>
      </c>
      <c r="H13" s="10">
        <v>1500</v>
      </c>
      <c r="I13" s="10">
        <v>1500</v>
      </c>
      <c r="J13" s="10">
        <v>1500</v>
      </c>
      <c r="K13" s="10">
        <v>1500</v>
      </c>
      <c r="L13" s="10">
        <v>1500</v>
      </c>
      <c r="M13" s="10">
        <v>1500</v>
      </c>
      <c r="N13" s="10">
        <v>1500</v>
      </c>
      <c r="O13" s="10">
        <v>1500</v>
      </c>
      <c r="P13" s="11"/>
      <c r="Q13" s="11"/>
      <c r="R13" s="11"/>
      <c r="S13" s="12">
        <f>SUM(D13:O13)</f>
        <v>18000</v>
      </c>
      <c r="T13" s="80" t="s">
        <v>48</v>
      </c>
      <c r="U13" s="120" t="s">
        <v>55</v>
      </c>
      <c r="V13" s="88">
        <v>6.93E-2</v>
      </c>
      <c r="W13" s="13">
        <v>39.1</v>
      </c>
      <c r="X13" s="133" t="s">
        <v>83</v>
      </c>
      <c r="Y13" s="134">
        <f>S13*V13*W13</f>
        <v>48773.340000000004</v>
      </c>
      <c r="Z13" s="131" t="s">
        <v>84</v>
      </c>
      <c r="AA13" s="101">
        <f>S13*W13</f>
        <v>703800</v>
      </c>
      <c r="AB13" s="115" t="s">
        <v>35</v>
      </c>
      <c r="AD13" s="64">
        <v>7</v>
      </c>
      <c r="AE13" s="67" t="s">
        <v>56</v>
      </c>
      <c r="AF13" s="66">
        <v>0.58499999999999996</v>
      </c>
    </row>
    <row r="14" spans="1:32" ht="30" customHeight="1" thickBot="1" x14ac:dyDescent="0.2">
      <c r="A14" s="114"/>
      <c r="B14" s="104"/>
      <c r="C14" s="14" t="s">
        <v>37</v>
      </c>
      <c r="D14" s="69">
        <f>D13*$V$13*$W$13</f>
        <v>4064.4450000000002</v>
      </c>
      <c r="E14" s="70">
        <f t="shared" ref="E14:O14" si="2">E13*$V$13*$W$13</f>
        <v>4064.4450000000002</v>
      </c>
      <c r="F14" s="70">
        <f t="shared" si="2"/>
        <v>4064.4450000000002</v>
      </c>
      <c r="G14" s="70">
        <f t="shared" si="2"/>
        <v>4064.4450000000002</v>
      </c>
      <c r="H14" s="70">
        <f t="shared" si="2"/>
        <v>4064.4450000000002</v>
      </c>
      <c r="I14" s="70">
        <f t="shared" si="2"/>
        <v>4064.4450000000002</v>
      </c>
      <c r="J14" s="70">
        <f t="shared" si="2"/>
        <v>4064.4450000000002</v>
      </c>
      <c r="K14" s="70">
        <f t="shared" si="2"/>
        <v>4064.4450000000002</v>
      </c>
      <c r="L14" s="70">
        <f t="shared" si="2"/>
        <v>4064.4450000000002</v>
      </c>
      <c r="M14" s="70">
        <f t="shared" si="2"/>
        <v>4064.4450000000002</v>
      </c>
      <c r="N14" s="70">
        <f t="shared" si="2"/>
        <v>4064.4450000000002</v>
      </c>
      <c r="O14" s="70">
        <f t="shared" si="2"/>
        <v>4064.4450000000002</v>
      </c>
      <c r="P14" s="29"/>
      <c r="Q14" s="29"/>
      <c r="R14" s="29"/>
      <c r="S14" s="74">
        <f>SUM(D14:O14)</f>
        <v>48773.340000000004</v>
      </c>
      <c r="T14" s="76" t="s">
        <v>38</v>
      </c>
      <c r="U14" s="106"/>
      <c r="V14" s="19" t="s">
        <v>50</v>
      </c>
      <c r="W14" s="20" t="s">
        <v>51</v>
      </c>
      <c r="X14" s="119"/>
      <c r="Y14" s="135"/>
      <c r="Z14" s="132"/>
      <c r="AA14" s="102"/>
      <c r="AB14" s="94"/>
      <c r="AD14" s="64">
        <v>8</v>
      </c>
      <c r="AE14" s="67" t="s">
        <v>57</v>
      </c>
      <c r="AF14" s="66">
        <v>0.40799999999999997</v>
      </c>
    </row>
    <row r="15" spans="1:32" ht="30" customHeight="1" thickBot="1" x14ac:dyDescent="0.2">
      <c r="A15" s="114"/>
      <c r="B15" s="83" t="s">
        <v>42</v>
      </c>
      <c r="C15" s="21" t="s">
        <v>43</v>
      </c>
      <c r="D15" s="22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4">
        <f>SUM(D15:R15)</f>
        <v>0</v>
      </c>
      <c r="T15" s="25" t="s">
        <v>44</v>
      </c>
      <c r="U15" s="25"/>
      <c r="V15" s="21" t="s">
        <v>45</v>
      </c>
      <c r="W15" s="21" t="s">
        <v>45</v>
      </c>
      <c r="X15" s="21" t="s">
        <v>45</v>
      </c>
      <c r="Y15" s="71" t="s">
        <v>45</v>
      </c>
      <c r="Z15" s="21" t="s">
        <v>45</v>
      </c>
      <c r="AA15" s="21" t="s">
        <v>45</v>
      </c>
      <c r="AB15" s="26">
        <f>SUM(D15:R15)</f>
        <v>0</v>
      </c>
      <c r="AD15" s="64">
        <v>9</v>
      </c>
      <c r="AE15" s="67" t="s">
        <v>58</v>
      </c>
      <c r="AF15" s="68">
        <v>0.37</v>
      </c>
    </row>
    <row r="16" spans="1:32" ht="30" customHeight="1" x14ac:dyDescent="0.15">
      <c r="A16" s="103" t="s">
        <v>59</v>
      </c>
      <c r="B16" s="103" t="s">
        <v>30</v>
      </c>
      <c r="C16" s="9" t="s">
        <v>31</v>
      </c>
      <c r="D16" s="10">
        <v>2000</v>
      </c>
      <c r="E16" s="11">
        <v>2000</v>
      </c>
      <c r="F16" s="11">
        <v>2000</v>
      </c>
      <c r="G16" s="11">
        <v>2000</v>
      </c>
      <c r="H16" s="11">
        <v>2000</v>
      </c>
      <c r="I16" s="11">
        <v>2000</v>
      </c>
      <c r="J16" s="11">
        <v>2000</v>
      </c>
      <c r="K16" s="11">
        <v>2000</v>
      </c>
      <c r="L16" s="11">
        <v>2000</v>
      </c>
      <c r="M16" s="11">
        <v>2050</v>
      </c>
      <c r="N16" s="11">
        <v>2100</v>
      </c>
      <c r="O16" s="11">
        <v>2100</v>
      </c>
      <c r="P16" s="11"/>
      <c r="Q16" s="11"/>
      <c r="R16" s="11"/>
      <c r="S16" s="12">
        <f>SUM(D16:O16)</f>
        <v>24250</v>
      </c>
      <c r="T16" s="77" t="s">
        <v>60</v>
      </c>
      <c r="U16" s="120" t="s">
        <v>55</v>
      </c>
      <c r="V16" s="88">
        <v>5.1299999999999998E-2</v>
      </c>
      <c r="W16" s="13">
        <v>41.1</v>
      </c>
      <c r="X16" s="133" t="s">
        <v>83</v>
      </c>
      <c r="Y16" s="134">
        <f>S16*V16*W16</f>
        <v>51129.427499999998</v>
      </c>
      <c r="Z16" s="131" t="s">
        <v>84</v>
      </c>
      <c r="AA16" s="101">
        <f>S16*W16</f>
        <v>996675</v>
      </c>
      <c r="AB16" s="115" t="s">
        <v>35</v>
      </c>
      <c r="AD16" s="64">
        <v>10</v>
      </c>
      <c r="AE16" s="66" t="s">
        <v>61</v>
      </c>
      <c r="AF16" s="66">
        <v>0.78700000000000003</v>
      </c>
    </row>
    <row r="17" spans="1:28" ht="30" customHeight="1" thickBot="1" x14ac:dyDescent="0.2">
      <c r="A17" s="114"/>
      <c r="B17" s="104"/>
      <c r="C17" s="14" t="s">
        <v>37</v>
      </c>
      <c r="D17" s="69">
        <f>D16*$V$16*$W$16</f>
        <v>4216.8599999999997</v>
      </c>
      <c r="E17" s="70">
        <f t="shared" ref="E17:O17" si="3">E16*$V$16*$W$16</f>
        <v>4216.8599999999997</v>
      </c>
      <c r="F17" s="70">
        <f t="shared" si="3"/>
        <v>4216.8599999999997</v>
      </c>
      <c r="G17" s="70">
        <f t="shared" si="3"/>
        <v>4216.8599999999997</v>
      </c>
      <c r="H17" s="70">
        <f t="shared" si="3"/>
        <v>4216.8599999999997</v>
      </c>
      <c r="I17" s="70">
        <f t="shared" si="3"/>
        <v>4216.8599999999997</v>
      </c>
      <c r="J17" s="70">
        <f t="shared" si="3"/>
        <v>4216.8599999999997</v>
      </c>
      <c r="K17" s="70">
        <f t="shared" si="3"/>
        <v>4216.8599999999997</v>
      </c>
      <c r="L17" s="70">
        <f t="shared" si="3"/>
        <v>4216.8599999999997</v>
      </c>
      <c r="M17" s="70">
        <f t="shared" si="3"/>
        <v>4322.2815000000001</v>
      </c>
      <c r="N17" s="70">
        <f t="shared" si="3"/>
        <v>4427.7029999999995</v>
      </c>
      <c r="O17" s="70">
        <f t="shared" si="3"/>
        <v>4427.7029999999995</v>
      </c>
      <c r="P17" s="29"/>
      <c r="Q17" s="29"/>
      <c r="R17" s="29"/>
      <c r="S17" s="74">
        <f>SUM(D17:O17)</f>
        <v>51129.427499999998</v>
      </c>
      <c r="T17" s="76" t="s">
        <v>38</v>
      </c>
      <c r="U17" s="106"/>
      <c r="V17" s="19" t="s">
        <v>50</v>
      </c>
      <c r="W17" s="20" t="s">
        <v>62</v>
      </c>
      <c r="X17" s="119"/>
      <c r="Y17" s="135"/>
      <c r="Z17" s="132"/>
      <c r="AA17" s="102"/>
      <c r="AB17" s="94"/>
    </row>
    <row r="18" spans="1:28" ht="30" customHeight="1" thickBot="1" x14ac:dyDescent="0.2">
      <c r="A18" s="114"/>
      <c r="B18" s="83" t="s">
        <v>42</v>
      </c>
      <c r="C18" s="21" t="s">
        <v>43</v>
      </c>
      <c r="D18" s="22"/>
      <c r="E18" s="23"/>
      <c r="F18" s="23"/>
      <c r="G18" s="23"/>
      <c r="H18" s="22"/>
      <c r="I18" s="22"/>
      <c r="J18" s="22"/>
      <c r="K18" s="22"/>
      <c r="L18" s="22"/>
      <c r="M18" s="22"/>
      <c r="N18" s="22"/>
      <c r="O18" s="22"/>
      <c r="P18" s="23"/>
      <c r="Q18" s="23"/>
      <c r="R18" s="23"/>
      <c r="S18" s="24">
        <f>SUM(D18:R18)</f>
        <v>0</v>
      </c>
      <c r="T18" s="25" t="s">
        <v>44</v>
      </c>
      <c r="U18" s="25"/>
      <c r="V18" s="21" t="s">
        <v>45</v>
      </c>
      <c r="W18" s="21" t="s">
        <v>45</v>
      </c>
      <c r="X18" s="21" t="s">
        <v>45</v>
      </c>
      <c r="Y18" s="71" t="s">
        <v>45</v>
      </c>
      <c r="Z18" s="21" t="s">
        <v>45</v>
      </c>
      <c r="AA18" s="21" t="s">
        <v>45</v>
      </c>
      <c r="AB18" s="26">
        <f>SUM(D18:R18)</f>
        <v>0</v>
      </c>
    </row>
    <row r="19" spans="1:28" ht="30" customHeight="1" x14ac:dyDescent="0.15">
      <c r="A19" s="129" t="s">
        <v>63</v>
      </c>
      <c r="B19" s="103" t="s">
        <v>30</v>
      </c>
      <c r="C19" s="9" t="s">
        <v>31</v>
      </c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2"/>
      <c r="Q19" s="11"/>
      <c r="R19" s="11"/>
      <c r="S19" s="12">
        <f>SUM(D19:O19)</f>
        <v>0</v>
      </c>
      <c r="T19" s="80" t="s">
        <v>64</v>
      </c>
      <c r="U19" s="120" t="s">
        <v>55</v>
      </c>
      <c r="V19" s="88">
        <v>4.9399999999999999E-2</v>
      </c>
      <c r="W19" s="13">
        <v>54.6</v>
      </c>
      <c r="X19" s="133" t="s">
        <v>83</v>
      </c>
      <c r="Y19" s="134">
        <f>S19*V19*W19</f>
        <v>0</v>
      </c>
      <c r="Z19" s="131" t="s">
        <v>84</v>
      </c>
      <c r="AA19" s="101">
        <f>S19*W19</f>
        <v>0</v>
      </c>
      <c r="AB19" s="115" t="s">
        <v>35</v>
      </c>
    </row>
    <row r="20" spans="1:28" ht="30" customHeight="1" thickBot="1" x14ac:dyDescent="0.2">
      <c r="A20" s="130"/>
      <c r="B20" s="104"/>
      <c r="C20" s="14" t="s">
        <v>37</v>
      </c>
      <c r="D20" s="33">
        <f>D19*$V$19*$W$19</f>
        <v>0</v>
      </c>
      <c r="E20" s="34">
        <f t="shared" ref="E20:O20" si="4">E19*$V$19*$W$19</f>
        <v>0</v>
      </c>
      <c r="F20" s="34">
        <f t="shared" si="4"/>
        <v>0</v>
      </c>
      <c r="G20" s="34">
        <f t="shared" si="4"/>
        <v>0</v>
      </c>
      <c r="H20" s="34">
        <f t="shared" si="4"/>
        <v>0</v>
      </c>
      <c r="I20" s="34">
        <f t="shared" si="4"/>
        <v>0</v>
      </c>
      <c r="J20" s="34">
        <f t="shared" si="4"/>
        <v>0</v>
      </c>
      <c r="K20" s="34">
        <f t="shared" si="4"/>
        <v>0</v>
      </c>
      <c r="L20" s="34">
        <f t="shared" si="4"/>
        <v>0</v>
      </c>
      <c r="M20" s="34">
        <f t="shared" si="4"/>
        <v>0</v>
      </c>
      <c r="N20" s="34">
        <f t="shared" si="4"/>
        <v>0</v>
      </c>
      <c r="O20" s="34">
        <f t="shared" si="4"/>
        <v>0</v>
      </c>
      <c r="P20" s="35"/>
      <c r="Q20" s="29"/>
      <c r="R20" s="29"/>
      <c r="S20" s="30">
        <f>SUM(D20:O20)</f>
        <v>0</v>
      </c>
      <c r="T20" s="76" t="s">
        <v>38</v>
      </c>
      <c r="U20" s="106"/>
      <c r="V20" s="19" t="s">
        <v>50</v>
      </c>
      <c r="W20" s="20" t="s">
        <v>65</v>
      </c>
      <c r="X20" s="119"/>
      <c r="Y20" s="135"/>
      <c r="Z20" s="132"/>
      <c r="AA20" s="102"/>
      <c r="AB20" s="94"/>
    </row>
    <row r="21" spans="1:28" ht="30" customHeight="1" thickBot="1" x14ac:dyDescent="0.2">
      <c r="A21" s="130"/>
      <c r="B21" s="83" t="s">
        <v>42</v>
      </c>
      <c r="C21" s="21" t="s">
        <v>43</v>
      </c>
      <c r="D21" s="36"/>
      <c r="E21" s="37"/>
      <c r="F21" s="37"/>
      <c r="G21" s="36"/>
      <c r="H21" s="37"/>
      <c r="I21" s="37"/>
      <c r="J21" s="36"/>
      <c r="K21" s="37"/>
      <c r="L21" s="37"/>
      <c r="M21" s="36"/>
      <c r="N21" s="37"/>
      <c r="O21" s="37"/>
      <c r="P21" s="37"/>
      <c r="Q21" s="23"/>
      <c r="R21" s="23"/>
      <c r="S21" s="24">
        <f>SUM(D21:R21)</f>
        <v>0</v>
      </c>
      <c r="T21" s="25" t="s">
        <v>44</v>
      </c>
      <c r="U21" s="25"/>
      <c r="V21" s="21" t="s">
        <v>45</v>
      </c>
      <c r="W21" s="21" t="s">
        <v>45</v>
      </c>
      <c r="X21" s="21" t="s">
        <v>45</v>
      </c>
      <c r="Y21" s="71" t="s">
        <v>45</v>
      </c>
      <c r="Z21" s="21" t="s">
        <v>45</v>
      </c>
      <c r="AA21" s="21" t="s">
        <v>45</v>
      </c>
      <c r="AB21" s="26">
        <f>SUM(D21:R21)</f>
        <v>0</v>
      </c>
    </row>
    <row r="22" spans="1:28" ht="30" customHeight="1" x14ac:dyDescent="0.15">
      <c r="A22" s="129" t="s">
        <v>66</v>
      </c>
      <c r="B22" s="103" t="s">
        <v>30</v>
      </c>
      <c r="C22" s="9" t="s">
        <v>31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2"/>
      <c r="Q22" s="11"/>
      <c r="R22" s="11"/>
      <c r="S22" s="12">
        <f>SUM(D22:O22)</f>
        <v>0</v>
      </c>
      <c r="T22" s="80" t="s">
        <v>64</v>
      </c>
      <c r="U22" s="120" t="s">
        <v>55</v>
      </c>
      <c r="V22" s="88">
        <v>5.9799999999999999E-2</v>
      </c>
      <c r="W22" s="13">
        <v>50.8</v>
      </c>
      <c r="X22" s="133" t="s">
        <v>83</v>
      </c>
      <c r="Y22" s="134">
        <f>S22*V22*W22</f>
        <v>0</v>
      </c>
      <c r="Z22" s="131" t="s">
        <v>84</v>
      </c>
      <c r="AA22" s="101">
        <f>S22*W22</f>
        <v>0</v>
      </c>
      <c r="AB22" s="115" t="s">
        <v>35</v>
      </c>
    </row>
    <row r="23" spans="1:28" ht="30" customHeight="1" thickBot="1" x14ac:dyDescent="0.2">
      <c r="A23" s="130"/>
      <c r="B23" s="104"/>
      <c r="C23" s="14" t="s">
        <v>37</v>
      </c>
      <c r="D23" s="33">
        <f>D22*$V$22*$W$22</f>
        <v>0</v>
      </c>
      <c r="E23" s="34">
        <f t="shared" ref="E23:O23" si="5">E22*$V$22*$W$22</f>
        <v>0</v>
      </c>
      <c r="F23" s="34">
        <f t="shared" si="5"/>
        <v>0</v>
      </c>
      <c r="G23" s="34">
        <f t="shared" si="5"/>
        <v>0</v>
      </c>
      <c r="H23" s="34">
        <f t="shared" si="5"/>
        <v>0</v>
      </c>
      <c r="I23" s="34">
        <f t="shared" si="5"/>
        <v>0</v>
      </c>
      <c r="J23" s="34">
        <f t="shared" si="5"/>
        <v>0</v>
      </c>
      <c r="K23" s="34">
        <f t="shared" si="5"/>
        <v>0</v>
      </c>
      <c r="L23" s="34">
        <f t="shared" si="5"/>
        <v>0</v>
      </c>
      <c r="M23" s="34">
        <f t="shared" si="5"/>
        <v>0</v>
      </c>
      <c r="N23" s="34">
        <f t="shared" si="5"/>
        <v>0</v>
      </c>
      <c r="O23" s="34">
        <f t="shared" si="5"/>
        <v>0</v>
      </c>
      <c r="P23" s="35"/>
      <c r="Q23" s="29"/>
      <c r="R23" s="29"/>
      <c r="S23" s="30">
        <f>SUM(D23:O23)</f>
        <v>0</v>
      </c>
      <c r="T23" s="76" t="s">
        <v>38</v>
      </c>
      <c r="U23" s="106"/>
      <c r="V23" s="19" t="s">
        <v>50</v>
      </c>
      <c r="W23" s="20" t="s">
        <v>65</v>
      </c>
      <c r="X23" s="119"/>
      <c r="Y23" s="135"/>
      <c r="Z23" s="132"/>
      <c r="AA23" s="102"/>
      <c r="AB23" s="94"/>
    </row>
    <row r="24" spans="1:28" ht="30" customHeight="1" thickBot="1" x14ac:dyDescent="0.2">
      <c r="A24" s="130"/>
      <c r="B24" s="83" t="s">
        <v>42</v>
      </c>
      <c r="C24" s="21" t="s">
        <v>43</v>
      </c>
      <c r="D24" s="36"/>
      <c r="E24" s="37"/>
      <c r="F24" s="37"/>
      <c r="G24" s="36"/>
      <c r="H24" s="37"/>
      <c r="I24" s="37"/>
      <c r="J24" s="36"/>
      <c r="K24" s="37"/>
      <c r="L24" s="37"/>
      <c r="M24" s="36"/>
      <c r="N24" s="37"/>
      <c r="O24" s="37"/>
      <c r="P24" s="37"/>
      <c r="Q24" s="23"/>
      <c r="R24" s="23"/>
      <c r="S24" s="24">
        <f>SUM(D24:R24)</f>
        <v>0</v>
      </c>
      <c r="T24" s="25" t="s">
        <v>44</v>
      </c>
      <c r="U24" s="25"/>
      <c r="V24" s="21" t="s">
        <v>45</v>
      </c>
      <c r="W24" s="21" t="s">
        <v>45</v>
      </c>
      <c r="X24" s="21" t="s">
        <v>45</v>
      </c>
      <c r="Y24" s="71" t="s">
        <v>45</v>
      </c>
      <c r="Z24" s="21" t="s">
        <v>45</v>
      </c>
      <c r="AA24" s="21" t="s">
        <v>45</v>
      </c>
      <c r="AB24" s="26">
        <f>SUM(D24:R24)</f>
        <v>0</v>
      </c>
    </row>
    <row r="25" spans="1:28" ht="30" customHeight="1" x14ac:dyDescent="0.15">
      <c r="A25" s="103" t="s">
        <v>67</v>
      </c>
      <c r="B25" s="103" t="s">
        <v>30</v>
      </c>
      <c r="C25" s="9" t="s">
        <v>31</v>
      </c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11"/>
      <c r="Q25" s="11"/>
      <c r="R25" s="11"/>
      <c r="S25" s="12">
        <f>SUM(D25:O25)</f>
        <v>0</v>
      </c>
      <c r="T25" s="80" t="s">
        <v>48</v>
      </c>
      <c r="U25" s="120" t="s">
        <v>55</v>
      </c>
      <c r="V25" s="88">
        <v>6.7100000000000007E-2</v>
      </c>
      <c r="W25" s="13">
        <v>34.6</v>
      </c>
      <c r="X25" s="133" t="s">
        <v>83</v>
      </c>
      <c r="Y25" s="134">
        <f>S25*V25*W25</f>
        <v>0</v>
      </c>
      <c r="Z25" s="131" t="s">
        <v>84</v>
      </c>
      <c r="AA25" s="101">
        <f>S25*W25</f>
        <v>0</v>
      </c>
      <c r="AB25" s="116" t="s">
        <v>35</v>
      </c>
    </row>
    <row r="26" spans="1:28" ht="30" customHeight="1" thickBot="1" x14ac:dyDescent="0.2">
      <c r="A26" s="114"/>
      <c r="B26" s="104"/>
      <c r="C26" s="14" t="s">
        <v>37</v>
      </c>
      <c r="D26" s="27">
        <f>D25*$V$25*$W$25</f>
        <v>0</v>
      </c>
      <c r="E26" s="28">
        <f t="shared" ref="E26:O26" si="6">E25*$V$25*$W$25</f>
        <v>0</v>
      </c>
      <c r="F26" s="28">
        <f t="shared" si="6"/>
        <v>0</v>
      </c>
      <c r="G26" s="28">
        <f t="shared" si="6"/>
        <v>0</v>
      </c>
      <c r="H26" s="28">
        <f t="shared" si="6"/>
        <v>0</v>
      </c>
      <c r="I26" s="28">
        <f t="shared" si="6"/>
        <v>0</v>
      </c>
      <c r="J26" s="28">
        <f t="shared" si="6"/>
        <v>0</v>
      </c>
      <c r="K26" s="28">
        <f t="shared" si="6"/>
        <v>0</v>
      </c>
      <c r="L26" s="28">
        <f t="shared" si="6"/>
        <v>0</v>
      </c>
      <c r="M26" s="28">
        <f t="shared" si="6"/>
        <v>0</v>
      </c>
      <c r="N26" s="28">
        <f t="shared" si="6"/>
        <v>0</v>
      </c>
      <c r="O26" s="28">
        <f t="shared" si="6"/>
        <v>0</v>
      </c>
      <c r="P26" s="29"/>
      <c r="Q26" s="29"/>
      <c r="R26" s="29"/>
      <c r="S26" s="30">
        <f>SUM(D26:O26)</f>
        <v>0</v>
      </c>
      <c r="T26" s="76" t="s">
        <v>38</v>
      </c>
      <c r="U26" s="106"/>
      <c r="V26" s="19" t="s">
        <v>50</v>
      </c>
      <c r="W26" s="20" t="s">
        <v>51</v>
      </c>
      <c r="X26" s="119"/>
      <c r="Y26" s="135"/>
      <c r="Z26" s="132"/>
      <c r="AA26" s="102"/>
      <c r="AB26" s="117"/>
    </row>
    <row r="27" spans="1:28" ht="30" customHeight="1" thickBot="1" x14ac:dyDescent="0.2">
      <c r="A27" s="114"/>
      <c r="B27" s="83" t="s">
        <v>42</v>
      </c>
      <c r="C27" s="21" t="s">
        <v>43</v>
      </c>
      <c r="D27" s="36"/>
      <c r="E27" s="37"/>
      <c r="F27" s="37"/>
      <c r="G27" s="36"/>
      <c r="H27" s="37"/>
      <c r="I27" s="37"/>
      <c r="J27" s="36"/>
      <c r="K27" s="37"/>
      <c r="L27" s="37"/>
      <c r="M27" s="36"/>
      <c r="N27" s="37"/>
      <c r="O27" s="37"/>
      <c r="P27" s="23"/>
      <c r="Q27" s="23"/>
      <c r="R27" s="23"/>
      <c r="S27" s="24">
        <f>SUM(D27:R27)</f>
        <v>0</v>
      </c>
      <c r="T27" s="25" t="s">
        <v>44</v>
      </c>
      <c r="U27" s="25"/>
      <c r="V27" s="21" t="s">
        <v>45</v>
      </c>
      <c r="W27" s="21" t="s">
        <v>45</v>
      </c>
      <c r="X27" s="21" t="s">
        <v>45</v>
      </c>
      <c r="Y27" s="71" t="s">
        <v>45</v>
      </c>
      <c r="Z27" s="21" t="s">
        <v>45</v>
      </c>
      <c r="AA27" s="21" t="s">
        <v>45</v>
      </c>
      <c r="AB27" s="26">
        <f>SUM(D27:R27)</f>
        <v>0</v>
      </c>
    </row>
    <row r="28" spans="1:28" ht="30" customHeight="1" x14ac:dyDescent="0.15">
      <c r="A28" s="103" t="s">
        <v>68</v>
      </c>
      <c r="B28" s="103" t="s">
        <v>30</v>
      </c>
      <c r="C28" s="9" t="s">
        <v>31</v>
      </c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11"/>
      <c r="Q28" s="11"/>
      <c r="R28" s="11"/>
      <c r="S28" s="12">
        <f>SUM(D28:O28)</f>
        <v>0</v>
      </c>
      <c r="T28" s="80" t="s">
        <v>48</v>
      </c>
      <c r="U28" s="120" t="s">
        <v>55</v>
      </c>
      <c r="V28" s="88">
        <v>6.8699999999999997E-2</v>
      </c>
      <c r="W28" s="13">
        <v>37.700000000000003</v>
      </c>
      <c r="X28" s="133" t="s">
        <v>83</v>
      </c>
      <c r="Y28" s="134">
        <f>S28*V28*W28</f>
        <v>0</v>
      </c>
      <c r="Z28" s="131" t="s">
        <v>84</v>
      </c>
      <c r="AA28" s="101">
        <f>S28*W28</f>
        <v>0</v>
      </c>
      <c r="AB28" s="116" t="s">
        <v>35</v>
      </c>
    </row>
    <row r="29" spans="1:28" ht="30" customHeight="1" thickBot="1" x14ac:dyDescent="0.2">
      <c r="A29" s="114"/>
      <c r="B29" s="104"/>
      <c r="C29" s="14" t="s">
        <v>37</v>
      </c>
      <c r="D29" s="38">
        <f>D28*$V$28*$W$28</f>
        <v>0</v>
      </c>
      <c r="E29" s="28">
        <f t="shared" ref="E29:O29" si="7">E28*$V$28*$W$28</f>
        <v>0</v>
      </c>
      <c r="F29" s="28">
        <f t="shared" si="7"/>
        <v>0</v>
      </c>
      <c r="G29" s="28">
        <f t="shared" si="7"/>
        <v>0</v>
      </c>
      <c r="H29" s="28">
        <f t="shared" si="7"/>
        <v>0</v>
      </c>
      <c r="I29" s="28">
        <f t="shared" si="7"/>
        <v>0</v>
      </c>
      <c r="J29" s="28">
        <f t="shared" si="7"/>
        <v>0</v>
      </c>
      <c r="K29" s="28">
        <f t="shared" si="7"/>
        <v>0</v>
      </c>
      <c r="L29" s="28">
        <f t="shared" si="7"/>
        <v>0</v>
      </c>
      <c r="M29" s="28">
        <f t="shared" si="7"/>
        <v>0</v>
      </c>
      <c r="N29" s="28">
        <f t="shared" si="7"/>
        <v>0</v>
      </c>
      <c r="O29" s="28">
        <f t="shared" si="7"/>
        <v>0</v>
      </c>
      <c r="P29" s="29"/>
      <c r="Q29" s="29"/>
      <c r="R29" s="29"/>
      <c r="S29" s="30">
        <f>SUM(D29:O29)</f>
        <v>0</v>
      </c>
      <c r="T29" s="76" t="s">
        <v>38</v>
      </c>
      <c r="U29" s="106"/>
      <c r="V29" s="19" t="s">
        <v>50</v>
      </c>
      <c r="W29" s="20" t="s">
        <v>51</v>
      </c>
      <c r="X29" s="119"/>
      <c r="Y29" s="135"/>
      <c r="Z29" s="132"/>
      <c r="AA29" s="102"/>
      <c r="AB29" s="117"/>
    </row>
    <row r="30" spans="1:28" ht="30" customHeight="1" x14ac:dyDescent="0.15">
      <c r="A30" s="104"/>
      <c r="B30" s="39" t="s">
        <v>42</v>
      </c>
      <c r="C30" s="87" t="s">
        <v>43</v>
      </c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1"/>
      <c r="P30" s="42"/>
      <c r="Q30" s="42"/>
      <c r="R30" s="42"/>
      <c r="S30" s="43">
        <f>SUM(D30:R30)</f>
        <v>0</v>
      </c>
      <c r="T30" s="76" t="s">
        <v>44</v>
      </c>
      <c r="U30" s="44"/>
      <c r="V30" s="87" t="s">
        <v>45</v>
      </c>
      <c r="W30" s="87" t="s">
        <v>45</v>
      </c>
      <c r="X30" s="87" t="s">
        <v>45</v>
      </c>
      <c r="Y30" s="72" t="s">
        <v>45</v>
      </c>
      <c r="Z30" s="87" t="s">
        <v>45</v>
      </c>
      <c r="AA30" s="45" t="s">
        <v>45</v>
      </c>
      <c r="AB30" s="26">
        <f>SUM(D30:R30)</f>
        <v>0</v>
      </c>
    </row>
    <row r="31" spans="1:28" ht="52.5" customHeight="1" thickBot="1" x14ac:dyDescent="0.2">
      <c r="A31" s="127" t="s">
        <v>69</v>
      </c>
      <c r="B31" s="128"/>
      <c r="C31" s="46" t="s">
        <v>37</v>
      </c>
      <c r="D31" s="69">
        <f t="shared" ref="D31:S31" si="8">D8+D11+D14+D17+D20+D23+D26+D29</f>
        <v>22591.305</v>
      </c>
      <c r="E31" s="75">
        <f t="shared" si="8"/>
        <v>21478.305</v>
      </c>
      <c r="F31" s="75">
        <f t="shared" si="8"/>
        <v>21637.305</v>
      </c>
      <c r="G31" s="75">
        <f t="shared" si="8"/>
        <v>21955.305</v>
      </c>
      <c r="H31" s="75">
        <f t="shared" si="8"/>
        <v>22591.305</v>
      </c>
      <c r="I31" s="75">
        <f t="shared" si="8"/>
        <v>22273.305</v>
      </c>
      <c r="J31" s="75">
        <f t="shared" si="8"/>
        <v>21955.305</v>
      </c>
      <c r="K31" s="75">
        <f t="shared" si="8"/>
        <v>21796.305</v>
      </c>
      <c r="L31" s="75">
        <f t="shared" si="8"/>
        <v>22273.305</v>
      </c>
      <c r="M31" s="75">
        <f t="shared" si="8"/>
        <v>22537.726500000001</v>
      </c>
      <c r="N31" s="75">
        <f t="shared" si="8"/>
        <v>22961.148000000001</v>
      </c>
      <c r="O31" s="75">
        <f t="shared" si="8"/>
        <v>22802.148000000001</v>
      </c>
      <c r="P31" s="75">
        <f t="shared" si="8"/>
        <v>0</v>
      </c>
      <c r="Q31" s="75">
        <f t="shared" si="8"/>
        <v>0</v>
      </c>
      <c r="R31" s="75">
        <f t="shared" si="8"/>
        <v>0</v>
      </c>
      <c r="S31" s="75">
        <f t="shared" si="8"/>
        <v>266852.76750000002</v>
      </c>
      <c r="T31" s="81"/>
      <c r="U31" s="81"/>
      <c r="V31" s="47" t="s">
        <v>70</v>
      </c>
      <c r="W31" s="47" t="s">
        <v>70</v>
      </c>
      <c r="X31" s="48" t="s">
        <v>85</v>
      </c>
      <c r="Y31" s="73">
        <f>SUM(Y7,Y10,Y13,Y16,Y19,Y22,Y25,Y28)</f>
        <v>266852.76750000002</v>
      </c>
      <c r="Z31" s="50" t="s">
        <v>35</v>
      </c>
      <c r="AA31" s="50" t="s">
        <v>35</v>
      </c>
      <c r="AB31" s="86" t="s">
        <v>35</v>
      </c>
    </row>
    <row r="32" spans="1:28" ht="67.5" customHeight="1" thickBot="1" x14ac:dyDescent="0.2">
      <c r="A32" s="123" t="s">
        <v>72</v>
      </c>
      <c r="B32" s="124"/>
      <c r="C32" s="51" t="s">
        <v>73</v>
      </c>
      <c r="D32" s="52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4"/>
      <c r="U32" s="81"/>
      <c r="V32" s="47" t="s">
        <v>70</v>
      </c>
      <c r="W32" s="47" t="s">
        <v>70</v>
      </c>
      <c r="X32" s="47" t="s">
        <v>70</v>
      </c>
      <c r="Y32" s="47" t="s">
        <v>70</v>
      </c>
      <c r="Z32" s="55" t="s">
        <v>86</v>
      </c>
      <c r="AA32" s="56">
        <f>SUM(AA7,AA10,AA13,AA16,AA19,AA22,AA25,AA28)</f>
        <v>6934725</v>
      </c>
      <c r="AB32" s="84" t="s">
        <v>35</v>
      </c>
    </row>
    <row r="33" spans="1:28" ht="30" customHeight="1" thickBot="1" x14ac:dyDescent="0.2">
      <c r="A33" s="121" t="s">
        <v>75</v>
      </c>
      <c r="B33" s="122"/>
      <c r="C33" s="57" t="s">
        <v>43</v>
      </c>
      <c r="D33" s="58">
        <f t="shared" ref="D33:S33" si="9">D9+D12+D15+D18+D21+D24+D27+D30</f>
        <v>0</v>
      </c>
      <c r="E33" s="59">
        <f t="shared" si="9"/>
        <v>0</v>
      </c>
      <c r="F33" s="59">
        <f t="shared" si="9"/>
        <v>0</v>
      </c>
      <c r="G33" s="59">
        <f t="shared" si="9"/>
        <v>0</v>
      </c>
      <c r="H33" s="59">
        <f t="shared" si="9"/>
        <v>0</v>
      </c>
      <c r="I33" s="59">
        <f t="shared" si="9"/>
        <v>0</v>
      </c>
      <c r="J33" s="59">
        <f t="shared" si="9"/>
        <v>0</v>
      </c>
      <c r="K33" s="59">
        <f t="shared" si="9"/>
        <v>0</v>
      </c>
      <c r="L33" s="59">
        <f t="shared" si="9"/>
        <v>0</v>
      </c>
      <c r="M33" s="59">
        <f t="shared" si="9"/>
        <v>0</v>
      </c>
      <c r="N33" s="59">
        <f t="shared" si="9"/>
        <v>0</v>
      </c>
      <c r="O33" s="59">
        <f t="shared" si="9"/>
        <v>0</v>
      </c>
      <c r="P33" s="59">
        <f t="shared" si="9"/>
        <v>0</v>
      </c>
      <c r="Q33" s="59">
        <f t="shared" si="9"/>
        <v>0</v>
      </c>
      <c r="R33" s="59">
        <f t="shared" si="9"/>
        <v>0</v>
      </c>
      <c r="S33" s="59">
        <f t="shared" si="9"/>
        <v>0</v>
      </c>
      <c r="T33" s="54"/>
      <c r="U33" s="81"/>
      <c r="V33" s="47" t="s">
        <v>70</v>
      </c>
      <c r="W33" s="47" t="s">
        <v>70</v>
      </c>
      <c r="X33" s="47" t="s">
        <v>70</v>
      </c>
      <c r="Y33" s="47" t="s">
        <v>70</v>
      </c>
      <c r="Z33" s="47" t="s">
        <v>70</v>
      </c>
      <c r="AA33" s="60" t="s">
        <v>75</v>
      </c>
      <c r="AB33" s="61">
        <f>SUM(AB9,AB12,AB15,AB18,AB21,AB24,AB27,AB30)</f>
        <v>0</v>
      </c>
    </row>
    <row r="34" spans="1:28" ht="9" customHeight="1" x14ac:dyDescent="0.15">
      <c r="S34" s="85"/>
      <c r="T34" s="85"/>
      <c r="U34" s="85"/>
      <c r="V34" s="85"/>
      <c r="W34" s="85"/>
      <c r="X34" s="85"/>
      <c r="Y34" s="85"/>
      <c r="Z34" s="85"/>
      <c r="AA34" s="62"/>
    </row>
    <row r="35" spans="1:28" ht="18" customHeight="1" x14ac:dyDescent="0.15">
      <c r="A35" s="63" t="s">
        <v>76</v>
      </c>
      <c r="B35" s="63"/>
      <c r="C35" s="63"/>
      <c r="D35" s="63"/>
      <c r="E35" s="63"/>
      <c r="F35" s="63"/>
      <c r="G35" s="63"/>
      <c r="H35" s="63"/>
      <c r="I35" s="63" t="s">
        <v>77</v>
      </c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</row>
  </sheetData>
  <mergeCells count="80">
    <mergeCell ref="AD5:AD6"/>
    <mergeCell ref="AE5:AE6"/>
    <mergeCell ref="AF5:AF6"/>
    <mergeCell ref="A31:B31"/>
    <mergeCell ref="A32:B32"/>
    <mergeCell ref="AA22:AA23"/>
    <mergeCell ref="AB22:AB23"/>
    <mergeCell ref="AA25:AA26"/>
    <mergeCell ref="Y22:Y23"/>
    <mergeCell ref="Z22:Z23"/>
    <mergeCell ref="A19:A21"/>
    <mergeCell ref="B19:B20"/>
    <mergeCell ref="U19:U20"/>
    <mergeCell ref="X19:X20"/>
    <mergeCell ref="Y19:Y20"/>
    <mergeCell ref="A22:A24"/>
    <mergeCell ref="A33:B33"/>
    <mergeCell ref="AB25:AB26"/>
    <mergeCell ref="A28:A30"/>
    <mergeCell ref="B28:B29"/>
    <mergeCell ref="U28:U29"/>
    <mergeCell ref="X28:X29"/>
    <mergeCell ref="Y28:Y29"/>
    <mergeCell ref="Z28:Z29"/>
    <mergeCell ref="AA28:AA29"/>
    <mergeCell ref="AB28:AB29"/>
    <mergeCell ref="A25:A27"/>
    <mergeCell ref="B25:B26"/>
    <mergeCell ref="U25:U26"/>
    <mergeCell ref="X25:X26"/>
    <mergeCell ref="Y25:Y26"/>
    <mergeCell ref="Z25:Z26"/>
    <mergeCell ref="Z19:Z20"/>
    <mergeCell ref="AA19:AA20"/>
    <mergeCell ref="AB19:AB20"/>
    <mergeCell ref="B22:B23"/>
    <mergeCell ref="U22:U23"/>
    <mergeCell ref="X22:X23"/>
    <mergeCell ref="Z13:Z14"/>
    <mergeCell ref="AA13:AA14"/>
    <mergeCell ref="AB13:AB14"/>
    <mergeCell ref="A16:A18"/>
    <mergeCell ref="B16:B17"/>
    <mergeCell ref="U16:U17"/>
    <mergeCell ref="X16:X17"/>
    <mergeCell ref="AA16:AA17"/>
    <mergeCell ref="AB16:AB17"/>
    <mergeCell ref="Y16:Y17"/>
    <mergeCell ref="Z16:Z17"/>
    <mergeCell ref="A13:A15"/>
    <mergeCell ref="B13:B14"/>
    <mergeCell ref="U13:U14"/>
    <mergeCell ref="X13:X14"/>
    <mergeCell ref="Y13:Y14"/>
    <mergeCell ref="Z7:Z8"/>
    <mergeCell ref="AA7:AA8"/>
    <mergeCell ref="AB7:AB8"/>
    <mergeCell ref="A10:A12"/>
    <mergeCell ref="B10:B11"/>
    <mergeCell ref="U10:U11"/>
    <mergeCell ref="X10:X11"/>
    <mergeCell ref="Y10:Y11"/>
    <mergeCell ref="Z10:Z11"/>
    <mergeCell ref="A7:A9"/>
    <mergeCell ref="B7:B8"/>
    <mergeCell ref="U7:U8"/>
    <mergeCell ref="X7:X8"/>
    <mergeCell ref="Y7:Y8"/>
    <mergeCell ref="AB10:AB11"/>
    <mergeCell ref="AA10:AA11"/>
    <mergeCell ref="A2:AB2"/>
    <mergeCell ref="A5:A6"/>
    <mergeCell ref="D5:S5"/>
    <mergeCell ref="T5:T6"/>
    <mergeCell ref="U5:U6"/>
    <mergeCell ref="V5:V6"/>
    <mergeCell ref="W5:W6"/>
    <mergeCell ref="X5:Y6"/>
    <mergeCell ref="Z5:AA6"/>
    <mergeCell ref="AB5:AB6"/>
  </mergeCells>
  <phoneticPr fontId="2"/>
  <dataValidations count="1">
    <dataValidation type="list" allowBlank="1" showInputMessage="1" showErrorMessage="1" sqref="U7:U8" xr:uid="{D7DAD684-857B-477C-99C0-5A23AF074924}">
      <formula1>$AD$7:$AD$16</formula1>
    </dataValidation>
  </dataValidations>
  <pageMargins left="0.98425196850393704" right="0.59055118110236227" top="0.98425196850393704" bottom="0.59055118110236227" header="0.51181102362204722" footer="0.51181102362204722"/>
  <pageSetup paperSize="8" scale="26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53E9A331EEFEC4E9ADBC809527A0318" ma:contentTypeVersion="20" ma:contentTypeDescription="新しいドキュメントを作成します。" ma:contentTypeScope="" ma:versionID="df5aa815101af7d9facc83a459e72f1a">
  <xsd:schema xmlns:xsd="http://www.w3.org/2001/XMLSchema" xmlns:xs="http://www.w3.org/2001/XMLSchema" xmlns:p="http://schemas.microsoft.com/office/2006/metadata/properties" xmlns:ns2="c2e81898-c2c2-4661-b6ae-eb617330caee" xmlns:ns3="5c647477-c898-43d9-8f2e-96c31d1b9108" targetNamespace="http://schemas.microsoft.com/office/2006/metadata/properties" ma:root="true" ma:fieldsID="60e18b3a2c8dd2a6fd179d652d0ceba4" ns2:_="" ns3:_="">
    <xsd:import namespace="c2e81898-c2c2-4661-b6ae-eb617330caee"/>
    <xsd:import namespace="5c647477-c898-43d9-8f2e-96c31d1b9108"/>
    <xsd:element name="properties">
      <xsd:complexType>
        <xsd:sequence>
          <xsd:element name="documentManagement">
            <xsd:complexType>
              <xsd:all>
                <xsd:element ref="ns2:_x8aac__x660e_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e81898-c2c2-4661-b6ae-eb617330caee" elementFormDefault="qualified">
    <xsd:import namespace="http://schemas.microsoft.com/office/2006/documentManagement/types"/>
    <xsd:import namespace="http://schemas.microsoft.com/office/infopath/2007/PartnerControls"/>
    <xsd:element name="_x8aac__x660e_" ma:index="8" nillable="true" ma:displayName="説明" ma:internalName="_x8aac__x660e_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17" nillable="true" ma:displayName="承認の状態" ma:internalName="_x627f__x8a8d__x306e__x72b6__x614b_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647477-c898-43d9-8f2e-96c31d1b910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2e81898-c2c2-4661-b6ae-eb617330caee" xsi:nil="true"/>
    <_x8aac__x660e_ xmlns="c2e81898-c2c2-4661-b6ae-eb617330caee" xsi:nil="true"/>
  </documentManagement>
</p:properties>
</file>

<file path=customXml/itemProps1.xml><?xml version="1.0" encoding="utf-8"?>
<ds:datastoreItem xmlns:ds="http://schemas.openxmlformats.org/officeDocument/2006/customXml" ds:itemID="{080B5A9A-8CA4-4F81-9FB8-A803CCB0FB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BF5DC8-B714-4998-98FB-AF466D4268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e81898-c2c2-4661-b6ae-eb617330caee"/>
    <ds:schemaRef ds:uri="5c647477-c898-43d9-8f2e-96c31d1b91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6FC075F-2E22-4D2F-8D80-163FD3B66F57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5c647477-c898-43d9-8f2e-96c31d1b9108"/>
    <ds:schemaRef ds:uri="c2e81898-c2c2-4661-b6ae-eb617330caee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企業CO2排出量診断</vt:lpstr>
      <vt:lpstr>記入例</vt:lpstr>
    </vt:vector>
  </TitlesOfParts>
  <Manager/>
  <Company>MIYATA-MIYAMAE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miyata tsutomu</dc:creator>
  <cp:keywords/>
  <dc:description/>
  <cp:lastModifiedBy>-</cp:lastModifiedBy>
  <cp:revision/>
  <dcterms:created xsi:type="dcterms:W3CDTF">2008-05-19T16:09:31Z</dcterms:created>
  <dcterms:modified xsi:type="dcterms:W3CDTF">2021-10-06T11:53:21Z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0x010100E53E9A331EEFEC4E9ADBC809527A0318</vt:lpwstr>
  </property>
</Properties>
</file>